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ol\Downloads\"/>
    </mc:Choice>
  </mc:AlternateContent>
  <bookViews>
    <workbookView xWindow="0" yWindow="0" windowWidth="23040" windowHeight="9192"/>
  </bookViews>
  <sheets>
    <sheet name="RESUMEN" sheetId="1" r:id="rId1"/>
    <sheet name="FORMULARIO DE INCRIPCIÓN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" l="1"/>
  <c r="M18" i="2" l="1"/>
  <c r="M17" i="2"/>
  <c r="M16" i="2"/>
  <c r="M15" i="2"/>
  <c r="M14" i="2"/>
  <c r="M13" i="2"/>
  <c r="M12" i="2"/>
  <c r="M11" i="2"/>
  <c r="M10" i="2"/>
  <c r="M9" i="2"/>
  <c r="F19" i="1"/>
  <c r="I19" i="1" s="1"/>
  <c r="I18" i="1"/>
  <c r="G20" i="1"/>
  <c r="F20" i="1"/>
  <c r="E20" i="1" l="1"/>
  <c r="D2" i="2"/>
  <c r="L18" i="2"/>
  <c r="L17" i="2"/>
  <c r="L16" i="2"/>
  <c r="L15" i="2"/>
  <c r="L14" i="2"/>
  <c r="L13" i="2"/>
  <c r="L12" i="2"/>
  <c r="L11" i="2"/>
  <c r="L10" i="2"/>
  <c r="L9" i="2"/>
  <c r="M19" i="2" l="1"/>
  <c r="L19" i="2"/>
  <c r="I20" i="1"/>
  <c r="N16" i="2"/>
  <c r="N15" i="2"/>
  <c r="N14" i="2"/>
  <c r="N12" i="2"/>
  <c r="N11" i="2"/>
  <c r="N10" i="2"/>
  <c r="N13" i="2"/>
  <c r="N17" i="2"/>
  <c r="N18" i="2"/>
  <c r="N9" i="2"/>
  <c r="N19" i="2" l="1"/>
  <c r="F13" i="1"/>
  <c r="I21" i="1" l="1"/>
  <c r="H13" i="1"/>
  <c r="H14" i="1" s="1"/>
  <c r="H6" i="1"/>
  <c r="F8" i="1" l="1"/>
</calcChain>
</file>

<file path=xl/sharedStrings.xml><?xml version="1.0" encoding="utf-8"?>
<sst xmlns="http://schemas.openxmlformats.org/spreadsheetml/2006/main" count="67" uniqueCount="59">
  <si>
    <t>Haga clic en la flecha para ir al formulario de inscripción</t>
  </si>
  <si>
    <t>RESUMEN DE INSCRIPCIÓN</t>
  </si>
  <si>
    <t>ASOCIACIÓN / DOJO:</t>
  </si>
  <si>
    <t>Monto Total a Pagar:</t>
  </si>
  <si>
    <t>CÁLCULO AUTOMÁTICO</t>
  </si>
  <si>
    <t>Ctd.</t>
  </si>
  <si>
    <t>Monto a Pagar (AR$)</t>
  </si>
  <si>
    <t>Unitario</t>
  </si>
  <si>
    <t>Total</t>
  </si>
  <si>
    <t>ALMUERZOS</t>
  </si>
  <si>
    <t>CORRENTINA</t>
  </si>
  <si>
    <t>SUZAKU</t>
  </si>
  <si>
    <t>NICHIA-COA</t>
  </si>
  <si>
    <t>YOSHINKAN</t>
  </si>
  <si>
    <t>KATSUMOTO</t>
  </si>
  <si>
    <t>DAI SHIN KAI</t>
  </si>
  <si>
    <t>SHIN SEN KAI</t>
  </si>
  <si>
    <t>NOMBRE Y APELLIDO</t>
  </si>
  <si>
    <t>GRADO</t>
  </si>
  <si>
    <t>INSCRIPCIÓN / RESERVA</t>
  </si>
  <si>
    <t>(Marque "X" para inscribirse o reservar)</t>
  </si>
  <si>
    <t>SÁBADO</t>
  </si>
  <si>
    <t>DOMINGO</t>
  </si>
  <si>
    <t>TORNEO SELECTIVO</t>
  </si>
  <si>
    <t>SEXO
(M/F)</t>
  </si>
  <si>
    <t>JIKISHINKAN</t>
  </si>
  <si>
    <t>ARAKI</t>
  </si>
  <si>
    <t>KENMUKAN</t>
  </si>
  <si>
    <t>KODENKAI</t>
  </si>
  <si>
    <t>x</t>
  </si>
  <si>
    <t>Sin Grado</t>
  </si>
  <si>
    <t>3º Kyu</t>
  </si>
  <si>
    <t>2º Kyu</t>
  </si>
  <si>
    <t>1º Kyu</t>
  </si>
  <si>
    <t>1º Dan</t>
  </si>
  <si>
    <t>2º Dan</t>
  </si>
  <si>
    <t>3º Dan</t>
  </si>
  <si>
    <t>4º Dan</t>
  </si>
  <si>
    <t>5º Dan</t>
  </si>
  <si>
    <t>6º Dan</t>
  </si>
  <si>
    <t>7º Dan</t>
  </si>
  <si>
    <t>M</t>
  </si>
  <si>
    <t>F</t>
  </si>
  <si>
    <t>TOTAL</t>
  </si>
  <si>
    <t>Monto a Pagar</t>
  </si>
  <si>
    <t>FAK</t>
  </si>
  <si>
    <t>Total a pagar - FAK</t>
  </si>
  <si>
    <t>Nil</t>
  </si>
  <si>
    <t>TORNEO SELECTIVO NACIONAL</t>
  </si>
  <si>
    <t>Seleccionar el nombre de Asociación.</t>
  </si>
  <si>
    <t>SAYOUNARA PARTY</t>
  </si>
  <si>
    <t>ALMUERZOS (con bebida y fruta)</t>
  </si>
  <si>
    <t>Total a pagar - Suzaku Dojo</t>
  </si>
  <si>
    <t>Torneo Selectivo Nacional 2019
2 al 4 de marzo de 2019</t>
  </si>
  <si>
    <t>BUSHIDO DOJO</t>
  </si>
  <si>
    <t>LUNES</t>
  </si>
  <si>
    <t>CENA</t>
  </si>
  <si>
    <t>SAYOUNARA PARTY (CON Postre, 1 Bebida)</t>
  </si>
  <si>
    <t>CENA (Pizza libre, bebida y postre)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</si>
</sst>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[$ARS]\ #,##0.00\ ;\ [$ARS]\ \-#,##0.00"/>
    <numFmt numFmtId="166" formatCode="&quot;R$&quot;\ #,##0.00"/>
    <numFmt numFmtId="167" formatCode="_-* #,##0_-;\-* #,##0_-;_-* &quot;-&quot;??_-;_-@_-"/>
    <numFmt numFmtId="168" formatCode="[$-416]d\-mmm\-yy;@"/>
    <numFmt numFmtId="169" formatCode="[$$-2C0A]\ #,##0.00;[Red][$$-2C0A]\ #,##0.00"/>
    <numFmt numFmtId="170" formatCode="[$-C0A]d\-mmm;@"/>
    <numFmt numFmtId="171" formatCode="[$$-2C0A]\ #,##0.00;\-[$$-2C0A]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12"/>
      <color rgb="FF102533"/>
      <name val="Arial"/>
      <family val="2"/>
    </font>
    <font>
      <sz val="10"/>
      <color rgb="FF102533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rgb="FFFFFF00"/>
      <name val="Arial"/>
      <family val="2"/>
    </font>
    <font>
      <b/>
      <sz val="14"/>
      <name val="Arial"/>
      <family val="2"/>
    </font>
    <font>
      <b/>
      <sz val="11"/>
      <color rgb="FF102533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16"/>
      <color theme="0"/>
      <name val="Arial"/>
      <family val="2"/>
    </font>
    <font>
      <b/>
      <sz val="11"/>
      <color theme="1" tint="0.1499984740745262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indexed="13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10253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0" fillId="2" borderId="0" xfId="0" applyFill="1" applyProtection="1"/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top"/>
    </xf>
    <xf numFmtId="0" fontId="11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justify" vertical="top"/>
    </xf>
    <xf numFmtId="0" fontId="14" fillId="2" borderId="0" xfId="0" applyFont="1" applyFill="1" applyAlignment="1" applyProtection="1">
      <alignment horizontal="center"/>
    </xf>
    <xf numFmtId="0" fontId="0" fillId="2" borderId="0" xfId="0" applyFill="1" applyBorder="1" applyProtection="1"/>
    <xf numFmtId="0" fontId="16" fillId="2" borderId="0" xfId="0" applyFont="1" applyFill="1" applyBorder="1" applyAlignment="1" applyProtection="1">
      <alignment horizontal="left" indent="1"/>
    </xf>
    <xf numFmtId="167" fontId="0" fillId="2" borderId="0" xfId="1" applyNumberFormat="1" applyFont="1" applyFill="1" applyBorder="1" applyProtection="1"/>
    <xf numFmtId="164" fontId="0" fillId="2" borderId="0" xfId="1" applyFont="1" applyFill="1" applyBorder="1" applyProtection="1"/>
    <xf numFmtId="0" fontId="18" fillId="2" borderId="0" xfId="0" applyFont="1" applyFill="1" applyAlignment="1" applyProtection="1">
      <alignment horizontal="left" indent="1"/>
    </xf>
    <xf numFmtId="43" fontId="9" fillId="2" borderId="0" xfId="0" applyNumberFormat="1" applyFont="1" applyFill="1" applyBorder="1" applyProtection="1"/>
    <xf numFmtId="0" fontId="0" fillId="0" borderId="0" xfId="0" applyProtection="1"/>
    <xf numFmtId="0" fontId="16" fillId="0" borderId="0" xfId="0" applyFont="1" applyProtection="1"/>
    <xf numFmtId="0" fontId="0" fillId="0" borderId="0" xfId="0" applyAlignment="1">
      <alignment horizontal="center"/>
    </xf>
    <xf numFmtId="168" fontId="9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168" fontId="9" fillId="0" borderId="14" xfId="0" applyNumberFormat="1" applyFont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</xf>
    <xf numFmtId="49" fontId="16" fillId="0" borderId="8" xfId="0" applyNumberFormat="1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168" fontId="9" fillId="0" borderId="8" xfId="0" applyNumberFormat="1" applyFont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49" fontId="16" fillId="0" borderId="18" xfId="0" applyNumberFormat="1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168" fontId="9" fillId="0" borderId="18" xfId="0" applyNumberFormat="1" applyFont="1" applyBorder="1" applyAlignment="1" applyProtection="1">
      <alignment horizontal="center" vertical="center"/>
      <protection locked="0"/>
    </xf>
    <xf numFmtId="168" fontId="9" fillId="0" borderId="20" xfId="0" applyNumberFormat="1" applyFont="1" applyBorder="1" applyAlignment="1" applyProtection="1">
      <alignment horizontal="center" vertical="center"/>
      <protection locked="0"/>
    </xf>
    <xf numFmtId="168" fontId="9" fillId="0" borderId="25" xfId="0" applyNumberFormat="1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17" fillId="2" borderId="0" xfId="0" applyFont="1" applyFill="1" applyAlignment="1" applyProtection="1">
      <alignment vertical="top"/>
    </xf>
    <xf numFmtId="166" fontId="12" fillId="2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0" xfId="0" applyFont="1" applyFill="1" applyProtection="1">
      <protection locked="0"/>
    </xf>
    <xf numFmtId="167" fontId="0" fillId="2" borderId="1" xfId="1" applyNumberFormat="1" applyFont="1" applyFill="1" applyBorder="1" applyProtection="1">
      <protection locked="0"/>
    </xf>
    <xf numFmtId="16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1" applyFont="1" applyFill="1" applyBorder="1" applyProtection="1">
      <protection locked="0"/>
    </xf>
    <xf numFmtId="171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70" fontId="25" fillId="2" borderId="0" xfId="0" applyNumberFormat="1" applyFont="1" applyFill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indent="1"/>
      <protection locked="0"/>
    </xf>
    <xf numFmtId="167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 applyProtection="1"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17" fillId="2" borderId="0" xfId="0" applyFont="1" applyFill="1" applyAlignment="1" applyProtection="1">
      <alignment vertical="top"/>
      <protection locked="0"/>
    </xf>
    <xf numFmtId="0" fontId="19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21" fillId="3" borderId="7" xfId="0" applyFont="1" applyFill="1" applyBorder="1" applyAlignment="1" applyProtection="1">
      <alignment vertical="center"/>
      <protection locked="0"/>
    </xf>
    <xf numFmtId="0" fontId="21" fillId="3" borderId="8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1" fillId="3" borderId="15" xfId="0" applyFont="1" applyFill="1" applyBorder="1" applyAlignment="1" applyProtection="1">
      <alignment vertical="center"/>
      <protection locked="0"/>
    </xf>
    <xf numFmtId="0" fontId="21" fillId="3" borderId="5" xfId="0" applyFont="1" applyFill="1" applyBorder="1" applyAlignment="1" applyProtection="1">
      <alignment vertical="center"/>
      <protection locked="0"/>
    </xf>
    <xf numFmtId="0" fontId="10" fillId="3" borderId="13" xfId="0" applyFont="1" applyFill="1" applyBorder="1" applyAlignment="1" applyProtection="1">
      <alignment vertical="center" wrapText="1"/>
      <protection locked="0"/>
    </xf>
    <xf numFmtId="0" fontId="10" fillId="3" borderId="13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6" fontId="9" fillId="2" borderId="17" xfId="0" applyNumberFormat="1" applyFont="1" applyFill="1" applyBorder="1" applyAlignment="1" applyProtection="1">
      <alignment horizontal="center" vertical="center"/>
      <protection locked="0"/>
    </xf>
    <xf numFmtId="16" fontId="9" fillId="2" borderId="30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169" fontId="0" fillId="2" borderId="7" xfId="0" applyNumberFormat="1" applyFill="1" applyBorder="1" applyAlignment="1" applyProtection="1">
      <alignment horizontal="center"/>
      <protection locked="0"/>
    </xf>
    <xf numFmtId="169" fontId="0" fillId="2" borderId="8" xfId="0" applyNumberFormat="1" applyFill="1" applyBorder="1" applyAlignment="1" applyProtection="1">
      <alignment horizontal="center"/>
      <protection locked="0"/>
    </xf>
    <xf numFmtId="169" fontId="0" fillId="2" borderId="27" xfId="0" applyNumberFormat="1" applyFill="1" applyBorder="1" applyAlignment="1" applyProtection="1">
      <alignment horizontal="center"/>
      <protection locked="0"/>
    </xf>
    <xf numFmtId="169" fontId="0" fillId="2" borderId="12" xfId="0" applyNumberFormat="1" applyFill="1" applyBorder="1" applyAlignment="1" applyProtection="1">
      <alignment horizontal="center"/>
      <protection locked="0"/>
    </xf>
    <xf numFmtId="169" fontId="0" fillId="2" borderId="28" xfId="0" applyNumberFormat="1" applyFill="1" applyBorder="1" applyAlignment="1" applyProtection="1">
      <alignment horizontal="center"/>
      <protection locked="0"/>
    </xf>
    <xf numFmtId="169" fontId="0" fillId="2" borderId="16" xfId="0" applyNumberFormat="1" applyFill="1" applyBorder="1" applyAlignment="1" applyProtection="1">
      <alignment horizontal="center"/>
      <protection locked="0"/>
    </xf>
    <xf numFmtId="169" fontId="0" fillId="2" borderId="17" xfId="0" applyNumberFormat="1" applyFill="1" applyBorder="1" applyAlignment="1" applyProtection="1">
      <alignment horizontal="center"/>
      <protection locked="0"/>
    </xf>
    <xf numFmtId="169" fontId="0" fillId="2" borderId="29" xfId="0" applyNumberFormat="1" applyFill="1" applyBorder="1" applyAlignment="1" applyProtection="1">
      <alignment horizontal="center"/>
      <protection locked="0"/>
    </xf>
    <xf numFmtId="169" fontId="23" fillId="2" borderId="0" xfId="0" applyNumberFormat="1" applyFont="1" applyFill="1" applyBorder="1" applyAlignment="1" applyProtection="1">
      <alignment horizontal="center"/>
      <protection locked="0"/>
    </xf>
    <xf numFmtId="0" fontId="23" fillId="2" borderId="0" xfId="0" applyFont="1" applyFill="1" applyBorder="1" applyAlignment="1" applyProtection="1">
      <alignment horizontal="right"/>
      <protection locked="0"/>
    </xf>
    <xf numFmtId="0" fontId="25" fillId="2" borderId="3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165" fontId="12" fillId="2" borderId="1" xfId="1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right" vertical="center" indent="1"/>
      <protection locked="0"/>
    </xf>
    <xf numFmtId="0" fontId="13" fillId="2" borderId="3" xfId="0" applyFont="1" applyFill="1" applyBorder="1" applyAlignment="1" applyProtection="1">
      <alignment horizontal="right" vertical="center" indent="1"/>
      <protection locked="0"/>
    </xf>
    <xf numFmtId="0" fontId="13" fillId="2" borderId="4" xfId="0" applyFont="1" applyFill="1" applyBorder="1" applyAlignment="1" applyProtection="1">
      <alignment horizontal="right" vertical="center" indent="1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Protection="1">
      <protection locked="0"/>
    </xf>
    <xf numFmtId="0" fontId="27" fillId="2" borderId="0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horizontal="right" vertical="center"/>
      <protection locked="0"/>
    </xf>
    <xf numFmtId="0" fontId="8" fillId="3" borderId="3" xfId="0" applyFont="1" applyFill="1" applyBorder="1" applyAlignment="1" applyProtection="1">
      <alignment horizontal="right" vertical="center"/>
      <protection locked="0"/>
    </xf>
    <xf numFmtId="0" fontId="8" fillId="3" borderId="4" xfId="0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right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top"/>
      <protection locked="0"/>
    </xf>
    <xf numFmtId="0" fontId="10" fillId="3" borderId="11" xfId="0" applyFont="1" applyFill="1" applyBorder="1" applyAlignment="1" applyProtection="1">
      <alignment horizontal="center" vertical="top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FORMULARIO DE INCRIPCI&#211;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7</xdr:row>
      <xdr:rowOff>142875</xdr:rowOff>
    </xdr:from>
    <xdr:to>
      <xdr:col>10</xdr:col>
      <xdr:colOff>485775</xdr:colOff>
      <xdr:row>7</xdr:row>
      <xdr:rowOff>142875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9791700" y="17526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13</xdr:col>
      <xdr:colOff>76200</xdr:colOff>
      <xdr:row>3</xdr:row>
      <xdr:rowOff>57150</xdr:rowOff>
    </xdr:from>
    <xdr:to>
      <xdr:col>13</xdr:col>
      <xdr:colOff>304800</xdr:colOff>
      <xdr:row>4</xdr:row>
      <xdr:rowOff>28575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72850" y="628650"/>
          <a:ext cx="228600" cy="1619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171450</xdr:colOff>
      <xdr:row>5</xdr:row>
      <xdr:rowOff>104775</xdr:rowOff>
    </xdr:from>
    <xdr:to>
      <xdr:col>10</xdr:col>
      <xdr:colOff>485775</xdr:colOff>
      <xdr:row>5</xdr:row>
      <xdr:rowOff>104775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9791700" y="12954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171450</xdr:colOff>
      <xdr:row>17</xdr:row>
      <xdr:rowOff>95250</xdr:rowOff>
    </xdr:from>
    <xdr:to>
      <xdr:col>10</xdr:col>
      <xdr:colOff>485775</xdr:colOff>
      <xdr:row>17</xdr:row>
      <xdr:rowOff>95250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9791700" y="347662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171450</xdr:colOff>
      <xdr:row>12</xdr:row>
      <xdr:rowOff>95250</xdr:rowOff>
    </xdr:from>
    <xdr:to>
      <xdr:col>10</xdr:col>
      <xdr:colOff>485775</xdr:colOff>
      <xdr:row>12</xdr:row>
      <xdr:rowOff>95250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9791700" y="26289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171450</xdr:colOff>
      <xdr:row>0</xdr:row>
      <xdr:rowOff>123825</xdr:rowOff>
    </xdr:from>
    <xdr:to>
      <xdr:col>1</xdr:col>
      <xdr:colOff>933450</xdr:colOff>
      <xdr:row>4</xdr:row>
      <xdr:rowOff>38100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3825"/>
          <a:ext cx="13716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48"/>
  <sheetViews>
    <sheetView tabSelected="1" workbookViewId="0">
      <selection activeCell="D20" sqref="D20"/>
    </sheetView>
  </sheetViews>
  <sheetFormatPr baseColWidth="10" defaultColWidth="0" defaultRowHeight="14.4" zeroHeight="1" x14ac:dyDescent="0.3"/>
  <cols>
    <col min="1" max="1" width="9.109375" style="15" customWidth="1"/>
    <col min="2" max="2" width="16.44140625" style="15" customWidth="1"/>
    <col min="3" max="3" width="9.109375" style="15" customWidth="1"/>
    <col min="4" max="4" width="44.5546875" style="15" bestFit="1" customWidth="1"/>
    <col min="5" max="9" width="11.109375" style="15" customWidth="1"/>
    <col min="10" max="11" width="9.33203125" style="15" customWidth="1"/>
    <col min="12" max="14" width="11.109375" style="15" customWidth="1"/>
    <col min="15" max="15" width="12.5546875" style="15" hidden="1" customWidth="1"/>
    <col min="16" max="16384" width="11.44140625" hidden="1"/>
  </cols>
  <sheetData>
    <row r="1" spans="1:1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3" customHeight="1" x14ac:dyDescent="0.3">
      <c r="A2" s="1"/>
      <c r="B2" s="1"/>
      <c r="C2" s="97" t="s">
        <v>53</v>
      </c>
      <c r="D2" s="98"/>
      <c r="E2" s="98"/>
      <c r="F2" s="98"/>
      <c r="G2" s="98"/>
      <c r="H2" s="98"/>
      <c r="I2" s="98"/>
      <c r="J2" s="98"/>
      <c r="K2" s="36"/>
      <c r="L2" s="52"/>
      <c r="M2" s="52"/>
      <c r="N2" s="1"/>
      <c r="O2" s="1"/>
    </row>
    <row r="3" spans="1:15" ht="15" customHeight="1" x14ac:dyDescent="0.3">
      <c r="A3" s="1"/>
      <c r="B3" s="1"/>
      <c r="C3" s="36"/>
      <c r="D3" s="36"/>
      <c r="E3" s="36"/>
      <c r="F3" s="36"/>
      <c r="G3" s="36"/>
      <c r="H3" s="36"/>
      <c r="I3" s="36"/>
      <c r="J3" s="36"/>
      <c r="K3" s="36"/>
      <c r="L3" s="99" t="s">
        <v>0</v>
      </c>
      <c r="M3" s="99"/>
      <c r="N3" s="1"/>
      <c r="O3" s="1"/>
    </row>
    <row r="4" spans="1:15" ht="15.6" x14ac:dyDescent="0.3">
      <c r="A4" s="1"/>
      <c r="B4" s="1"/>
      <c r="C4" s="100" t="s">
        <v>1</v>
      </c>
      <c r="D4" s="101"/>
      <c r="E4" s="101"/>
      <c r="F4" s="101"/>
      <c r="G4" s="101"/>
      <c r="H4" s="101"/>
      <c r="I4" s="101"/>
      <c r="J4" s="101"/>
      <c r="K4" s="36"/>
      <c r="L4" s="99"/>
      <c r="M4" s="99"/>
      <c r="N4" s="1"/>
      <c r="O4" s="1"/>
    </row>
    <row r="5" spans="1:1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36"/>
      <c r="L5" s="53"/>
      <c r="M5" s="53"/>
      <c r="N5" s="1"/>
      <c r="O5" s="1"/>
    </row>
    <row r="6" spans="1:15" x14ac:dyDescent="0.3">
      <c r="A6" s="1"/>
      <c r="B6" s="1"/>
      <c r="C6" s="102" t="s">
        <v>2</v>
      </c>
      <c r="D6" s="103"/>
      <c r="E6" s="104"/>
      <c r="F6" s="105"/>
      <c r="G6" s="106"/>
      <c r="H6" s="107" t="str">
        <f>+IF(E51&gt;0,"*Invitado Especial"," ")</f>
        <v xml:space="preserve"> </v>
      </c>
      <c r="I6" s="108"/>
      <c r="J6" s="109"/>
      <c r="K6" s="36"/>
      <c r="L6" s="54" t="s">
        <v>49</v>
      </c>
      <c r="M6" s="55"/>
      <c r="N6" s="3"/>
      <c r="O6" s="1"/>
    </row>
    <row r="7" spans="1:15" ht="17.399999999999999" x14ac:dyDescent="0.3">
      <c r="A7" s="1"/>
      <c r="B7" s="1"/>
      <c r="C7" s="1"/>
      <c r="D7" s="4"/>
      <c r="E7" s="5"/>
      <c r="F7" s="6"/>
      <c r="G7" s="6"/>
      <c r="H7" s="6"/>
      <c r="I7" s="6"/>
      <c r="J7" s="1"/>
      <c r="K7" s="36"/>
      <c r="L7" s="55"/>
      <c r="M7" s="55"/>
      <c r="N7" s="7"/>
      <c r="O7" s="1"/>
    </row>
    <row r="8" spans="1:15" ht="17.399999999999999" x14ac:dyDescent="0.3">
      <c r="A8" s="1"/>
      <c r="B8" s="1"/>
      <c r="C8" s="90" t="s">
        <v>3</v>
      </c>
      <c r="D8" s="91"/>
      <c r="E8" s="92"/>
      <c r="F8" s="89">
        <f>H14+I21</f>
        <v>0</v>
      </c>
      <c r="G8" s="89"/>
      <c r="H8" s="89"/>
      <c r="I8" s="35"/>
      <c r="J8" s="35"/>
      <c r="K8" s="36"/>
      <c r="L8" s="55" t="s">
        <v>4</v>
      </c>
      <c r="M8" s="54"/>
      <c r="N8" s="2"/>
      <c r="O8" s="1"/>
    </row>
    <row r="9" spans="1:15" ht="17.399999999999999" x14ac:dyDescent="0.3">
      <c r="A9" s="1"/>
      <c r="B9" s="1"/>
      <c r="C9" s="36"/>
      <c r="D9" s="37"/>
      <c r="E9" s="38"/>
      <c r="F9" s="39"/>
      <c r="G9" s="39"/>
      <c r="H9" s="39"/>
      <c r="I9" s="6"/>
      <c r="J9" s="1"/>
      <c r="K9" s="36"/>
      <c r="L9" s="56"/>
      <c r="M9" s="56"/>
      <c r="N9" s="3"/>
      <c r="O9" s="1"/>
    </row>
    <row r="10" spans="1:15" x14ac:dyDescent="0.3">
      <c r="A10" s="8"/>
      <c r="B10" s="8"/>
      <c r="C10" s="40"/>
      <c r="D10" s="40"/>
      <c r="E10" s="36"/>
      <c r="F10" s="93" t="s">
        <v>5</v>
      </c>
      <c r="G10" s="95" t="s">
        <v>6</v>
      </c>
      <c r="H10" s="96"/>
      <c r="I10" s="1"/>
      <c r="J10" s="1"/>
      <c r="K10" s="36"/>
      <c r="L10" s="56"/>
      <c r="M10" s="56"/>
      <c r="N10" s="3"/>
      <c r="O10" s="8"/>
    </row>
    <row r="11" spans="1:15" x14ac:dyDescent="0.3">
      <c r="A11" s="8"/>
      <c r="B11" s="8"/>
      <c r="C11" s="40"/>
      <c r="D11" s="40"/>
      <c r="E11" s="36"/>
      <c r="F11" s="94"/>
      <c r="G11" s="41" t="s">
        <v>7</v>
      </c>
      <c r="H11" s="41" t="s">
        <v>8</v>
      </c>
      <c r="I11" s="1"/>
      <c r="J11" s="1"/>
      <c r="K11" s="36"/>
      <c r="L11" s="40"/>
      <c r="M11" s="40"/>
      <c r="N11" s="8"/>
      <c r="O11" s="8"/>
    </row>
    <row r="12" spans="1:15" ht="6.9" customHeight="1" x14ac:dyDescent="0.3">
      <c r="A12" s="1"/>
      <c r="B12" s="1"/>
      <c r="C12" s="36"/>
      <c r="D12" s="42"/>
      <c r="E12" s="36"/>
      <c r="F12" s="36"/>
      <c r="G12" s="36"/>
      <c r="H12" s="36"/>
      <c r="I12" s="1"/>
      <c r="J12" s="1"/>
      <c r="K12" s="36"/>
      <c r="L12" s="36"/>
      <c r="M12" s="36"/>
      <c r="N12" s="1"/>
      <c r="O12" s="1"/>
    </row>
    <row r="13" spans="1:15" x14ac:dyDescent="0.3">
      <c r="A13" s="1"/>
      <c r="B13" s="1"/>
      <c r="C13" s="36"/>
      <c r="D13" s="88" t="s">
        <v>48</v>
      </c>
      <c r="E13" s="88"/>
      <c r="F13" s="43">
        <f>COUNTIF('FORMULARIO DE INCRIPCIÓN'!F9:F18,"x")</f>
        <v>0</v>
      </c>
      <c r="G13" s="44">
        <v>400</v>
      </c>
      <c r="H13" s="45">
        <f>+F13*G13</f>
        <v>0</v>
      </c>
      <c r="I13" s="1"/>
      <c r="J13" s="1"/>
      <c r="K13" s="36"/>
      <c r="L13" s="54" t="s">
        <v>4</v>
      </c>
      <c r="M13" s="54"/>
      <c r="N13" s="1"/>
      <c r="O13" s="1"/>
    </row>
    <row r="14" spans="1:15" x14ac:dyDescent="0.3">
      <c r="A14" s="1"/>
      <c r="B14" s="1"/>
      <c r="C14" s="36"/>
      <c r="D14" s="86" t="s">
        <v>46</v>
      </c>
      <c r="E14" s="86"/>
      <c r="F14" s="86"/>
      <c r="G14" s="86"/>
      <c r="H14" s="46">
        <f>H13</f>
        <v>0</v>
      </c>
      <c r="I14" s="1"/>
      <c r="J14" s="1"/>
      <c r="K14" s="36"/>
      <c r="L14" s="36"/>
      <c r="M14" s="36"/>
      <c r="N14" s="1"/>
      <c r="O14" s="1"/>
    </row>
    <row r="15" spans="1:15" ht="6.9" customHeight="1" x14ac:dyDescent="0.3">
      <c r="A15" s="1"/>
      <c r="B15" s="1"/>
      <c r="C15" s="47"/>
      <c r="D15" s="36"/>
      <c r="E15" s="36"/>
      <c r="F15" s="36"/>
      <c r="G15" s="36"/>
      <c r="H15" s="36"/>
      <c r="I15" s="1"/>
      <c r="J15" s="1"/>
      <c r="K15" s="36"/>
      <c r="L15" s="36"/>
      <c r="M15" s="36"/>
      <c r="N15" s="1"/>
      <c r="O15" s="1"/>
    </row>
    <row r="16" spans="1:15" x14ac:dyDescent="0.3">
      <c r="A16" s="1"/>
      <c r="B16" s="1"/>
      <c r="C16" s="47"/>
      <c r="D16" s="36"/>
      <c r="E16" s="87" t="s">
        <v>5</v>
      </c>
      <c r="F16" s="87"/>
      <c r="G16" s="36"/>
      <c r="H16" s="36"/>
      <c r="I16" s="1"/>
      <c r="J16" s="1"/>
      <c r="K16" s="36"/>
      <c r="L16" s="36"/>
      <c r="M16" s="36"/>
      <c r="N16" s="1"/>
      <c r="O16" s="1"/>
    </row>
    <row r="17" spans="1:15" x14ac:dyDescent="0.3">
      <c r="A17" s="1"/>
      <c r="B17" s="1"/>
      <c r="C17" s="36"/>
      <c r="D17" s="36"/>
      <c r="E17" s="48">
        <v>43526</v>
      </c>
      <c r="F17" s="48">
        <v>43527</v>
      </c>
      <c r="G17" s="48">
        <v>43528</v>
      </c>
      <c r="H17" s="47"/>
      <c r="I17" s="9"/>
      <c r="J17" s="1"/>
      <c r="K17" s="36"/>
      <c r="L17" s="36"/>
      <c r="M17" s="36"/>
      <c r="N17" s="1"/>
      <c r="O17" s="1"/>
    </row>
    <row r="18" spans="1:15" x14ac:dyDescent="0.3">
      <c r="A18" s="1"/>
      <c r="B18" s="1"/>
      <c r="C18" s="36"/>
      <c r="D18" s="49" t="s">
        <v>57</v>
      </c>
      <c r="E18" s="50">
        <f>COUNTIF('FORMULARIO DE INCRIPCIÓN'!G9:G18,"x")</f>
        <v>0</v>
      </c>
      <c r="F18" s="51" t="s">
        <v>47</v>
      </c>
      <c r="G18" s="51" t="s">
        <v>47</v>
      </c>
      <c r="H18" s="44">
        <v>350</v>
      </c>
      <c r="I18" s="44">
        <f>E18*H18</f>
        <v>0</v>
      </c>
      <c r="J18" s="1"/>
      <c r="K18" s="36"/>
      <c r="L18" s="54" t="s">
        <v>4</v>
      </c>
      <c r="M18" s="54"/>
      <c r="N18" s="34"/>
      <c r="O18" s="1"/>
    </row>
    <row r="19" spans="1:15" x14ac:dyDescent="0.3">
      <c r="A19" s="1"/>
      <c r="B19" s="1"/>
      <c r="C19" s="36"/>
      <c r="D19" s="49" t="s">
        <v>58</v>
      </c>
      <c r="E19" s="50" t="s">
        <v>47</v>
      </c>
      <c r="F19" s="50">
        <f>COUNTIF('FORMULARIO DE INCRIPCIÓN'!H9:H18,"x")</f>
        <v>0</v>
      </c>
      <c r="G19" s="51" t="s">
        <v>47</v>
      </c>
      <c r="H19" s="44">
        <v>220</v>
      </c>
      <c r="I19" s="44">
        <f>F19*H19</f>
        <v>0</v>
      </c>
      <c r="J19" s="1"/>
      <c r="K19" s="36"/>
      <c r="L19" s="54"/>
      <c r="M19" s="54"/>
      <c r="N19" s="34"/>
      <c r="O19" s="1"/>
    </row>
    <row r="20" spans="1:15" x14ac:dyDescent="0.3">
      <c r="A20" s="1"/>
      <c r="B20" s="1"/>
      <c r="C20" s="36"/>
      <c r="D20" s="49" t="s">
        <v>51</v>
      </c>
      <c r="E20" s="50">
        <f>COUNTIF('FORMULARIO DE INCRIPCIÓN'!I9:I18,"x")</f>
        <v>0</v>
      </c>
      <c r="F20" s="50">
        <f>COUNTIF('FORMULARIO DE INCRIPCIÓN'!J9:J18,"x")</f>
        <v>0</v>
      </c>
      <c r="G20" s="50">
        <f>COUNTIF('FORMULARIO DE INCRIPCIÓN'!K9:K18,"x")</f>
        <v>0</v>
      </c>
      <c r="H20" s="44">
        <v>160</v>
      </c>
      <c r="I20" s="44">
        <f>(E20+F20)*H20</f>
        <v>0</v>
      </c>
      <c r="J20" s="1"/>
      <c r="K20" s="36"/>
      <c r="L20" s="57"/>
      <c r="M20" s="57"/>
      <c r="N20" s="34"/>
      <c r="O20" s="1"/>
    </row>
    <row r="21" spans="1:15" x14ac:dyDescent="0.3">
      <c r="A21" s="1"/>
      <c r="B21" s="1"/>
      <c r="C21" s="36"/>
      <c r="D21" s="86" t="s">
        <v>52</v>
      </c>
      <c r="E21" s="86"/>
      <c r="F21" s="86"/>
      <c r="G21" s="86"/>
      <c r="H21" s="86"/>
      <c r="I21" s="46">
        <f>I18+I20</f>
        <v>0</v>
      </c>
      <c r="J21" s="1"/>
      <c r="K21" s="1"/>
      <c r="L21" s="34"/>
      <c r="M21" s="34"/>
      <c r="N21" s="34"/>
      <c r="O21" s="1"/>
    </row>
    <row r="22" spans="1:15" x14ac:dyDescent="0.3">
      <c r="A22" s="1"/>
      <c r="B22" s="1"/>
      <c r="C22" s="1"/>
      <c r="D22" s="1"/>
      <c r="E22" s="1"/>
      <c r="F22" s="1"/>
      <c r="G22" s="1"/>
      <c r="H22" s="12"/>
      <c r="I22" s="12"/>
      <c r="J22" s="13"/>
      <c r="K22" s="13"/>
      <c r="L22" s="34"/>
      <c r="M22" s="34"/>
      <c r="N22" s="34"/>
      <c r="O22" s="1"/>
    </row>
    <row r="23" spans="1:15" x14ac:dyDescent="0.3">
      <c r="A23" s="1"/>
      <c r="B23" s="1"/>
      <c r="C23" s="1"/>
      <c r="D23" s="10"/>
      <c r="E23" s="11"/>
      <c r="F23" s="12"/>
      <c r="G23" s="12"/>
      <c r="H23" s="12"/>
      <c r="I23" s="12"/>
      <c r="J23" s="13"/>
      <c r="K23" s="13"/>
      <c r="L23" s="34"/>
      <c r="M23" s="34"/>
      <c r="N23" s="34"/>
      <c r="O23" s="1"/>
    </row>
    <row r="24" spans="1:15" x14ac:dyDescent="0.3">
      <c r="A24" s="1"/>
      <c r="B24" s="1"/>
      <c r="C24" s="1"/>
      <c r="D24" s="10"/>
      <c r="E24" s="11"/>
      <c r="F24" s="12"/>
      <c r="G24" s="12"/>
      <c r="H24" s="12"/>
      <c r="I24" s="12"/>
      <c r="J24" s="13"/>
      <c r="K24" s="13"/>
      <c r="L24" s="34"/>
      <c r="M24" s="34"/>
      <c r="N24" s="34"/>
      <c r="O24" s="1"/>
    </row>
    <row r="25" spans="1:15" x14ac:dyDescent="0.3">
      <c r="A25" s="1"/>
      <c r="B25" s="1"/>
      <c r="C25" s="1"/>
      <c r="D25" s="9"/>
      <c r="E25" s="9"/>
      <c r="F25" s="9"/>
      <c r="G25" s="14"/>
      <c r="H25" s="14"/>
      <c r="I25" s="14"/>
      <c r="J25" s="1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9"/>
      <c r="E26" s="9"/>
      <c r="F26" s="9"/>
      <c r="G26" s="9"/>
      <c r="H26" s="9"/>
      <c r="I26" s="9"/>
      <c r="J26" s="1"/>
      <c r="K26" s="1"/>
      <c r="L26" s="1"/>
      <c r="M26" s="1"/>
      <c r="N26" s="1"/>
      <c r="O26" s="1"/>
    </row>
    <row r="27" spans="1:15" hidden="1" x14ac:dyDescent="0.3"/>
    <row r="28" spans="1:15" hidden="1" x14ac:dyDescent="0.3"/>
    <row r="29" spans="1:15" hidden="1" x14ac:dyDescent="0.3"/>
    <row r="30" spans="1:15" hidden="1" x14ac:dyDescent="0.3"/>
    <row r="31" spans="1:15" hidden="1" x14ac:dyDescent="0.3"/>
    <row r="32" spans="1:15" hidden="1" x14ac:dyDescent="0.3">
      <c r="D32" s="16" t="s">
        <v>26</v>
      </c>
    </row>
    <row r="33" spans="4:4" hidden="1" x14ac:dyDescent="0.3">
      <c r="D33" s="15" t="s">
        <v>54</v>
      </c>
    </row>
    <row r="34" spans="4:4" hidden="1" x14ac:dyDescent="0.3">
      <c r="D34" s="16" t="s">
        <v>10</v>
      </c>
    </row>
    <row r="35" spans="4:4" hidden="1" x14ac:dyDescent="0.3">
      <c r="D35" s="16" t="s">
        <v>15</v>
      </c>
    </row>
    <row r="36" spans="4:4" hidden="1" x14ac:dyDescent="0.3">
      <c r="D36" s="16" t="s">
        <v>25</v>
      </c>
    </row>
    <row r="37" spans="4:4" hidden="1" x14ac:dyDescent="0.3">
      <c r="D37" s="16" t="s">
        <v>14</v>
      </c>
    </row>
    <row r="38" spans="4:4" hidden="1" x14ac:dyDescent="0.3">
      <c r="D38" s="16" t="s">
        <v>27</v>
      </c>
    </row>
    <row r="39" spans="4:4" hidden="1" x14ac:dyDescent="0.3">
      <c r="D39" s="16" t="s">
        <v>28</v>
      </c>
    </row>
    <row r="40" spans="4:4" hidden="1" x14ac:dyDescent="0.3">
      <c r="D40" s="16" t="s">
        <v>12</v>
      </c>
    </row>
    <row r="41" spans="4:4" hidden="1" x14ac:dyDescent="0.3">
      <c r="D41" s="16" t="s">
        <v>16</v>
      </c>
    </row>
    <row r="42" spans="4:4" hidden="1" x14ac:dyDescent="0.3">
      <c r="D42" s="16" t="s">
        <v>11</v>
      </c>
    </row>
    <row r="43" spans="4:4" hidden="1" x14ac:dyDescent="0.3">
      <c r="D43" s="16" t="s">
        <v>13</v>
      </c>
    </row>
    <row r="44" spans="4:4" hidden="1" x14ac:dyDescent="0.3"/>
    <row r="45" spans="4:4" hidden="1" x14ac:dyDescent="0.3"/>
    <row r="46" spans="4:4" hidden="1" x14ac:dyDescent="0.3"/>
    <row r="47" spans="4:4" hidden="1" x14ac:dyDescent="0.3"/>
    <row r="48" spans="4:4" hidden="1" x14ac:dyDescent="0.3">
      <c r="D48" s="16"/>
    </row>
  </sheetData>
  <sortState ref="D30:D40">
    <sortCondition ref="D30:D40"/>
  </sortState>
  <mergeCells count="14">
    <mergeCell ref="C2:J2"/>
    <mergeCell ref="L3:M4"/>
    <mergeCell ref="C4:J4"/>
    <mergeCell ref="C6:E6"/>
    <mergeCell ref="F6:G6"/>
    <mergeCell ref="H6:J6"/>
    <mergeCell ref="D21:H21"/>
    <mergeCell ref="E16:F16"/>
    <mergeCell ref="D13:E13"/>
    <mergeCell ref="F8:H8"/>
    <mergeCell ref="D14:G14"/>
    <mergeCell ref="C8:E8"/>
    <mergeCell ref="F10:F11"/>
    <mergeCell ref="G10:H10"/>
  </mergeCells>
  <dataValidations count="1">
    <dataValidation type="list" allowBlank="1" showInputMessage="1" showErrorMessage="1" sqref="F6:G6">
      <formula1>$D$32:$D$43</formula1>
    </dataValidation>
  </dataValidations>
  <pageMargins left="0.7" right="0.7" top="0.75" bottom="0.75" header="0.3" footer="0.3"/>
  <ignoredErrors>
    <ignoredError sqref="E20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8576"/>
  <sheetViews>
    <sheetView topLeftCell="D1" workbookViewId="0">
      <selection activeCell="D9" sqref="D9"/>
    </sheetView>
  </sheetViews>
  <sheetFormatPr baseColWidth="10" defaultColWidth="0" defaultRowHeight="14.4" zeroHeight="1" x14ac:dyDescent="0.3"/>
  <cols>
    <col min="1" max="1" width="1.5546875" customWidth="1"/>
    <col min="2" max="2" width="3" bestFit="1" customWidth="1"/>
    <col min="3" max="3" width="39.5546875" customWidth="1"/>
    <col min="4" max="5" width="11.44140625" customWidth="1"/>
    <col min="6" max="6" width="23.44140625" bestFit="1" customWidth="1"/>
    <col min="7" max="7" width="23.44140625" customWidth="1"/>
    <col min="8" max="8" width="26.6640625" bestFit="1" customWidth="1"/>
    <col min="9" max="9" width="9.88671875" bestFit="1" customWidth="1"/>
    <col min="10" max="10" width="9.88671875" customWidth="1"/>
    <col min="11" max="11" width="11.6640625" bestFit="1" customWidth="1"/>
    <col min="12" max="14" width="11.44140625" customWidth="1"/>
    <col min="15" max="15" width="3.33203125" customWidth="1"/>
    <col min="16" max="16" width="11.44140625" hidden="1" customWidth="1"/>
    <col min="17" max="16384" width="11.44140625" hidden="1"/>
  </cols>
  <sheetData>
    <row r="1" spans="1:16" ht="9.7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x14ac:dyDescent="0.3">
      <c r="A2" s="1"/>
      <c r="B2" s="123" t="s">
        <v>2</v>
      </c>
      <c r="C2" s="123"/>
      <c r="D2" s="124">
        <f>RESUMEN!F6</f>
        <v>0</v>
      </c>
      <c r="E2" s="124"/>
      <c r="F2" s="124"/>
      <c r="G2" s="124"/>
      <c r="H2" s="124"/>
      <c r="I2" s="124"/>
      <c r="J2" s="124"/>
      <c r="K2" s="124"/>
      <c r="L2" s="58"/>
      <c r="M2" s="36"/>
      <c r="N2" s="36"/>
      <c r="O2" s="33"/>
      <c r="P2" s="33"/>
    </row>
    <row r="3" spans="1:16" ht="15" thickBot="1" x14ac:dyDescent="0.35">
      <c r="A3" s="1"/>
      <c r="B3" s="36"/>
      <c r="C3" s="36"/>
      <c r="D3" s="36"/>
      <c r="E3" s="36"/>
      <c r="F3" s="36"/>
      <c r="G3" s="36"/>
      <c r="H3" s="36"/>
      <c r="I3" s="59"/>
      <c r="J3" s="59"/>
      <c r="K3" s="59"/>
      <c r="L3" s="58"/>
      <c r="M3" s="36"/>
      <c r="N3" s="36"/>
      <c r="O3" s="33"/>
      <c r="P3" s="33"/>
    </row>
    <row r="4" spans="1:16" ht="15" customHeight="1" x14ac:dyDescent="0.3">
      <c r="A4" s="1"/>
      <c r="B4" s="60"/>
      <c r="C4" s="61"/>
      <c r="D4" s="62"/>
      <c r="E4" s="63"/>
      <c r="F4" s="125" t="s">
        <v>19</v>
      </c>
      <c r="G4" s="126"/>
      <c r="H4" s="126"/>
      <c r="I4" s="126"/>
      <c r="J4" s="126"/>
      <c r="K4" s="126"/>
      <c r="L4" s="64"/>
      <c r="M4" s="65"/>
      <c r="N4" s="65"/>
      <c r="O4" s="33"/>
      <c r="P4" s="33"/>
    </row>
    <row r="5" spans="1:16" ht="15" customHeight="1" thickBot="1" x14ac:dyDescent="0.35">
      <c r="A5" s="1"/>
      <c r="B5" s="66"/>
      <c r="C5" s="67"/>
      <c r="D5" s="68"/>
      <c r="E5" s="69"/>
      <c r="F5" s="127" t="s">
        <v>20</v>
      </c>
      <c r="G5" s="128"/>
      <c r="H5" s="128"/>
      <c r="I5" s="128"/>
      <c r="J5" s="128"/>
      <c r="K5" s="128"/>
      <c r="L5" s="64"/>
      <c r="M5" s="65"/>
      <c r="N5" s="65"/>
      <c r="O5" s="33"/>
      <c r="P5" s="33"/>
    </row>
    <row r="6" spans="1:16" ht="15" customHeight="1" x14ac:dyDescent="0.3">
      <c r="A6" s="1"/>
      <c r="B6" s="116" t="s">
        <v>17</v>
      </c>
      <c r="C6" s="117"/>
      <c r="D6" s="130" t="s">
        <v>24</v>
      </c>
      <c r="E6" s="111" t="s">
        <v>18</v>
      </c>
      <c r="F6" s="111" t="s">
        <v>23</v>
      </c>
      <c r="G6" s="133" t="s">
        <v>50</v>
      </c>
      <c r="H6" s="133" t="s">
        <v>56</v>
      </c>
      <c r="I6" s="111" t="s">
        <v>9</v>
      </c>
      <c r="J6" s="122"/>
      <c r="K6" s="122"/>
      <c r="L6" s="110" t="s">
        <v>44</v>
      </c>
      <c r="M6" s="111"/>
      <c r="N6" s="112"/>
      <c r="O6" s="33"/>
      <c r="P6" s="33"/>
    </row>
    <row r="7" spans="1:16" ht="15" customHeight="1" x14ac:dyDescent="0.3">
      <c r="A7" s="1"/>
      <c r="B7" s="118"/>
      <c r="C7" s="119"/>
      <c r="D7" s="131"/>
      <c r="E7" s="114"/>
      <c r="F7" s="114"/>
      <c r="G7" s="134"/>
      <c r="H7" s="134"/>
      <c r="I7" s="70" t="s">
        <v>21</v>
      </c>
      <c r="J7" s="71" t="s">
        <v>22</v>
      </c>
      <c r="K7" s="71" t="s">
        <v>55</v>
      </c>
      <c r="L7" s="113"/>
      <c r="M7" s="114"/>
      <c r="N7" s="115"/>
      <c r="O7" s="33"/>
      <c r="P7" s="33"/>
    </row>
    <row r="8" spans="1:16" ht="15.75" customHeight="1" thickBot="1" x14ac:dyDescent="0.35">
      <c r="A8" s="1"/>
      <c r="B8" s="120"/>
      <c r="C8" s="121"/>
      <c r="D8" s="132"/>
      <c r="E8" s="129"/>
      <c r="F8" s="129"/>
      <c r="G8" s="72">
        <v>43161</v>
      </c>
      <c r="H8" s="73">
        <v>43162</v>
      </c>
      <c r="I8" s="72">
        <v>43161</v>
      </c>
      <c r="J8" s="73">
        <v>43162</v>
      </c>
      <c r="K8" s="73">
        <v>43163</v>
      </c>
      <c r="L8" s="74" t="s">
        <v>45</v>
      </c>
      <c r="M8" s="75" t="s">
        <v>11</v>
      </c>
      <c r="N8" s="76" t="s">
        <v>43</v>
      </c>
      <c r="O8" s="33"/>
      <c r="P8" s="33"/>
    </row>
    <row r="9" spans="1:16" x14ac:dyDescent="0.3">
      <c r="A9" s="1"/>
      <c r="B9" s="22">
        <v>1</v>
      </c>
      <c r="C9" s="23"/>
      <c r="D9" s="24"/>
      <c r="E9" s="24"/>
      <c r="F9" s="25"/>
      <c r="G9" s="25"/>
      <c r="H9" s="25"/>
      <c r="I9" s="25"/>
      <c r="J9" s="31"/>
      <c r="K9" s="31"/>
      <c r="L9" s="77">
        <f>COUNTIF(F9,"x")*RESUMEN!G13</f>
        <v>0</v>
      </c>
      <c r="M9" s="78">
        <f>COUNTIF(G9,"x")*RESUMEN!H18+COUNTIF(H9,"x")*RESUMEN!H19+COUNTIF(I9:K9,"x")*RESUMEN!H20</f>
        <v>0</v>
      </c>
      <c r="N9" s="79">
        <f>L9+M9</f>
        <v>0</v>
      </c>
      <c r="O9" s="33"/>
      <c r="P9" s="33"/>
    </row>
    <row r="10" spans="1:16" x14ac:dyDescent="0.3">
      <c r="A10" s="1"/>
      <c r="B10" s="26">
        <v>2</v>
      </c>
      <c r="C10" s="19"/>
      <c r="D10" s="20"/>
      <c r="E10" s="20"/>
      <c r="F10" s="18"/>
      <c r="G10" s="18"/>
      <c r="H10" s="18"/>
      <c r="I10" s="18"/>
      <c r="J10" s="21"/>
      <c r="K10" s="21"/>
      <c r="L10" s="80">
        <f>COUNTIF(F10,"x")*RESUMEN!G13</f>
        <v>0</v>
      </c>
      <c r="M10" s="44">
        <f>COUNTIF(G10,"x")*RESUMEN!H18+COUNTIF(H10,"x")*RESUMEN!H19+COUNTIF(I10:K10,"x")*RESUMEN!H20</f>
        <v>0</v>
      </c>
      <c r="N10" s="81">
        <f t="shared" ref="N10:N18" si="0">L10+M10</f>
        <v>0</v>
      </c>
      <c r="O10" s="33"/>
      <c r="P10" s="33"/>
    </row>
    <row r="11" spans="1:16" x14ac:dyDescent="0.3">
      <c r="A11" s="1"/>
      <c r="B11" s="26">
        <v>3</v>
      </c>
      <c r="C11" s="19"/>
      <c r="D11" s="20"/>
      <c r="E11" s="20"/>
      <c r="F11" s="18"/>
      <c r="G11" s="18"/>
      <c r="H11" s="18"/>
      <c r="I11" s="18"/>
      <c r="J11" s="21"/>
      <c r="K11" s="21"/>
      <c r="L11" s="80">
        <f>COUNTIF(F11,"x")*RESUMEN!G13</f>
        <v>0</v>
      </c>
      <c r="M11" s="44">
        <f>COUNTIF(G11,"x")*RESUMEN!H18+COUNTIF(H11,"x")*RESUMEN!H19+COUNTIF(I11:K11,"x")*RESUMEN!H20</f>
        <v>0</v>
      </c>
      <c r="N11" s="81">
        <f t="shared" si="0"/>
        <v>0</v>
      </c>
      <c r="O11" s="33"/>
      <c r="P11" s="33"/>
    </row>
    <row r="12" spans="1:16" x14ac:dyDescent="0.3">
      <c r="A12" s="1"/>
      <c r="B12" s="26">
        <v>4</v>
      </c>
      <c r="C12" s="19"/>
      <c r="D12" s="20"/>
      <c r="E12" s="20"/>
      <c r="F12" s="18"/>
      <c r="G12" s="18"/>
      <c r="H12" s="18"/>
      <c r="I12" s="18"/>
      <c r="J12" s="21"/>
      <c r="K12" s="21"/>
      <c r="L12" s="80">
        <f>COUNTIF(F12,"x")*RESUMEN!G13</f>
        <v>0</v>
      </c>
      <c r="M12" s="44">
        <f>COUNTIF(G12,"x")*RESUMEN!H18+COUNTIF(H12,"x")*RESUMEN!H19+COUNTIF(I12:K12,"x")*RESUMEN!H20</f>
        <v>0</v>
      </c>
      <c r="N12" s="81">
        <f t="shared" si="0"/>
        <v>0</v>
      </c>
      <c r="O12" s="33"/>
      <c r="P12" s="33"/>
    </row>
    <row r="13" spans="1:16" x14ac:dyDescent="0.3">
      <c r="A13" s="1"/>
      <c r="B13" s="26">
        <v>5</v>
      </c>
      <c r="C13" s="19"/>
      <c r="D13" s="20"/>
      <c r="E13" s="20"/>
      <c r="F13" s="18"/>
      <c r="G13" s="18"/>
      <c r="H13" s="18"/>
      <c r="I13" s="18"/>
      <c r="J13" s="21"/>
      <c r="K13" s="21"/>
      <c r="L13" s="80">
        <f>COUNTIF(F13,"x")*RESUMEN!G13</f>
        <v>0</v>
      </c>
      <c r="M13" s="44">
        <f>COUNTIF(G13,"x")*RESUMEN!H18+COUNTIF(H13,"x")*RESUMEN!H19+COUNTIF(I13:K13,"x")*RESUMEN!H20</f>
        <v>0</v>
      </c>
      <c r="N13" s="81">
        <f t="shared" si="0"/>
        <v>0</v>
      </c>
      <c r="O13" s="33"/>
      <c r="P13" s="33"/>
    </row>
    <row r="14" spans="1:16" x14ac:dyDescent="0.3">
      <c r="A14" s="1"/>
      <c r="B14" s="26">
        <v>6</v>
      </c>
      <c r="C14" s="19"/>
      <c r="D14" s="20"/>
      <c r="E14" s="20"/>
      <c r="F14" s="18"/>
      <c r="G14" s="18"/>
      <c r="H14" s="18"/>
      <c r="I14" s="18"/>
      <c r="J14" s="21"/>
      <c r="K14" s="21"/>
      <c r="L14" s="80">
        <f>COUNTIF(F14,"x")*RESUMEN!G13</f>
        <v>0</v>
      </c>
      <c r="M14" s="44">
        <f>COUNTIF(G14,"x")*RESUMEN!H18+COUNTIF(H14,"x")*RESUMEN!H19+COUNTIF(I14:K14,"x")*RESUMEN!H20</f>
        <v>0</v>
      </c>
      <c r="N14" s="81">
        <f t="shared" si="0"/>
        <v>0</v>
      </c>
      <c r="O14" s="33"/>
      <c r="P14" s="33"/>
    </row>
    <row r="15" spans="1:16" x14ac:dyDescent="0.3">
      <c r="A15" s="1"/>
      <c r="B15" s="26">
        <v>7</v>
      </c>
      <c r="C15" s="19"/>
      <c r="D15" s="20"/>
      <c r="E15" s="20"/>
      <c r="F15" s="18"/>
      <c r="G15" s="18"/>
      <c r="H15" s="18"/>
      <c r="I15" s="18"/>
      <c r="J15" s="21"/>
      <c r="K15" s="21"/>
      <c r="L15" s="80">
        <f>COUNTIF(F15,"x")*RESUMEN!G13</f>
        <v>0</v>
      </c>
      <c r="M15" s="44">
        <f>COUNTIF(G15,"x")*RESUMEN!H18+COUNTIF(H15,"x")*RESUMEN!H19+COUNTIF(I15:K15,"x")*RESUMEN!H20</f>
        <v>0</v>
      </c>
      <c r="N15" s="81">
        <f t="shared" si="0"/>
        <v>0</v>
      </c>
      <c r="O15" s="33"/>
      <c r="P15" s="33"/>
    </row>
    <row r="16" spans="1:16" x14ac:dyDescent="0.3">
      <c r="A16" s="1"/>
      <c r="B16" s="26">
        <v>8</v>
      </c>
      <c r="C16" s="19"/>
      <c r="D16" s="20"/>
      <c r="E16" s="20"/>
      <c r="F16" s="18"/>
      <c r="G16" s="18"/>
      <c r="H16" s="18"/>
      <c r="I16" s="18"/>
      <c r="J16" s="21"/>
      <c r="K16" s="21"/>
      <c r="L16" s="80">
        <f>COUNTIF(F16,"x")*RESUMEN!G13</f>
        <v>0</v>
      </c>
      <c r="M16" s="44">
        <f>COUNTIF(G16,"x")*RESUMEN!H18+COUNTIF(H16,"x")*RESUMEN!H19+COUNTIF(I16:K16,"x")*RESUMEN!H20</f>
        <v>0</v>
      </c>
      <c r="N16" s="81">
        <f t="shared" si="0"/>
        <v>0</v>
      </c>
      <c r="O16" s="33"/>
      <c r="P16" s="33"/>
    </row>
    <row r="17" spans="1:16" x14ac:dyDescent="0.3">
      <c r="A17" s="1"/>
      <c r="B17" s="26">
        <v>9</v>
      </c>
      <c r="C17" s="19"/>
      <c r="D17" s="20"/>
      <c r="E17" s="20"/>
      <c r="F17" s="18"/>
      <c r="G17" s="18"/>
      <c r="H17" s="18"/>
      <c r="I17" s="18"/>
      <c r="J17" s="21"/>
      <c r="K17" s="21"/>
      <c r="L17" s="80">
        <f>COUNTIF(F17,"x")*RESUMEN!G13</f>
        <v>0</v>
      </c>
      <c r="M17" s="44">
        <f>COUNTIF(G17,"x")*RESUMEN!H18+COUNTIF(H17,"x")*RESUMEN!H19+COUNTIF(I17:K17,"x")*RESUMEN!H20</f>
        <v>0</v>
      </c>
      <c r="N17" s="81">
        <f t="shared" si="0"/>
        <v>0</v>
      </c>
      <c r="O17" s="33"/>
      <c r="P17" s="33"/>
    </row>
    <row r="18" spans="1:16" ht="15" thickBot="1" x14ac:dyDescent="0.35">
      <c r="A18" s="1"/>
      <c r="B18" s="27">
        <v>10</v>
      </c>
      <c r="C18" s="28"/>
      <c r="D18" s="29"/>
      <c r="E18" s="29"/>
      <c r="F18" s="30"/>
      <c r="G18" s="30"/>
      <c r="H18" s="30"/>
      <c r="I18" s="30"/>
      <c r="J18" s="32"/>
      <c r="K18" s="32"/>
      <c r="L18" s="82">
        <f>COUNTIF(F18,"x")*RESUMEN!G13</f>
        <v>0</v>
      </c>
      <c r="M18" s="83">
        <f>COUNTIF(G18,"x")*RESUMEN!H18+COUNTIF(H18,"x")*RESUMEN!H19+COUNTIF(I18:K18,"x")*RESUMEN!H20</f>
        <v>0</v>
      </c>
      <c r="N18" s="84">
        <f t="shared" si="0"/>
        <v>0</v>
      </c>
      <c r="O18" s="33"/>
      <c r="P18" s="33"/>
    </row>
    <row r="19" spans="1:16" x14ac:dyDescent="0.3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85">
        <f>SUM(L9:L18)</f>
        <v>0</v>
      </c>
      <c r="M19" s="85">
        <f>SUM(M9:M18)</f>
        <v>0</v>
      </c>
      <c r="N19" s="85">
        <f>SUM(N9:N18)</f>
        <v>0</v>
      </c>
      <c r="O19" s="33"/>
      <c r="P19" s="33"/>
    </row>
    <row r="20" spans="1:16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1"/>
      <c r="M20" s="33"/>
      <c r="N20" s="33"/>
      <c r="O20" s="33"/>
      <c r="P20" s="33"/>
    </row>
    <row r="21" spans="1:16" hidden="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idden="1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idden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idden="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idden="1" x14ac:dyDescent="0.3">
      <c r="D25" s="17"/>
    </row>
    <row r="26" spans="1:16" hidden="1" x14ac:dyDescent="0.3">
      <c r="D26" s="17"/>
    </row>
    <row r="27" spans="1:16" hidden="1" x14ac:dyDescent="0.3"/>
    <row r="28" spans="1:16" hidden="1" x14ac:dyDescent="0.3">
      <c r="D28" t="s">
        <v>41</v>
      </c>
      <c r="E28" t="s">
        <v>30</v>
      </c>
      <c r="I28" s="17"/>
      <c r="J28" s="17"/>
    </row>
    <row r="29" spans="1:16" hidden="1" x14ac:dyDescent="0.3">
      <c r="D29" t="s">
        <v>42</v>
      </c>
      <c r="E29" t="s">
        <v>31</v>
      </c>
      <c r="I29" s="17" t="s">
        <v>29</v>
      </c>
      <c r="J29" s="17"/>
    </row>
    <row r="30" spans="1:16" hidden="1" x14ac:dyDescent="0.3">
      <c r="E30" t="s">
        <v>32</v>
      </c>
    </row>
    <row r="31" spans="1:16" hidden="1" x14ac:dyDescent="0.3">
      <c r="E31" t="s">
        <v>33</v>
      </c>
    </row>
    <row r="32" spans="1:16" hidden="1" x14ac:dyDescent="0.3">
      <c r="E32" t="s">
        <v>34</v>
      </c>
    </row>
    <row r="33" spans="5:5" hidden="1" x14ac:dyDescent="0.3">
      <c r="E33" t="s">
        <v>35</v>
      </c>
    </row>
    <row r="34" spans="5:5" hidden="1" x14ac:dyDescent="0.3">
      <c r="E34" t="s">
        <v>36</v>
      </c>
    </row>
    <row r="35" spans="5:5" hidden="1" x14ac:dyDescent="0.3">
      <c r="E35" t="s">
        <v>37</v>
      </c>
    </row>
    <row r="36" spans="5:5" hidden="1" x14ac:dyDescent="0.3">
      <c r="E36" t="s">
        <v>38</v>
      </c>
    </row>
    <row r="37" spans="5:5" hidden="1" x14ac:dyDescent="0.3">
      <c r="E37" t="s">
        <v>39</v>
      </c>
    </row>
    <row r="38" spans="5:5" hidden="1" x14ac:dyDescent="0.3">
      <c r="E38" t="s">
        <v>40</v>
      </c>
    </row>
    <row r="1048561" hidden="1" x14ac:dyDescent="0.3"/>
    <row r="1048562" hidden="1" x14ac:dyDescent="0.3"/>
    <row r="1048563" hidden="1" x14ac:dyDescent="0.3"/>
    <row r="1048564" hidden="1" x14ac:dyDescent="0.3"/>
    <row r="1048565" hidden="1" x14ac:dyDescent="0.3"/>
    <row r="1048566" hidden="1" x14ac:dyDescent="0.3"/>
    <row r="1048567" hidden="1" x14ac:dyDescent="0.3"/>
    <row r="1048568" hidden="1" x14ac:dyDescent="0.3"/>
    <row r="1048569" hidden="1" x14ac:dyDescent="0.3"/>
    <row r="1048570" hidden="1" x14ac:dyDescent="0.3"/>
    <row r="1048571" hidden="1" x14ac:dyDescent="0.3"/>
    <row r="1048572" hidden="1" x14ac:dyDescent="0.3"/>
    <row r="1048573" hidden="1" x14ac:dyDescent="0.3"/>
    <row r="1048574" hidden="1" x14ac:dyDescent="0.3"/>
    <row r="1048575" hidden="1" x14ac:dyDescent="0.3"/>
    <row r="1048576" hidden="1" x14ac:dyDescent="0.3"/>
  </sheetData>
  <dataConsolidate/>
  <mergeCells count="12">
    <mergeCell ref="L6:N7"/>
    <mergeCell ref="B6:C8"/>
    <mergeCell ref="I6:K6"/>
    <mergeCell ref="B2:C2"/>
    <mergeCell ref="D2:K2"/>
    <mergeCell ref="F4:K4"/>
    <mergeCell ref="F5:K5"/>
    <mergeCell ref="F6:F8"/>
    <mergeCell ref="D6:D8"/>
    <mergeCell ref="E6:E8"/>
    <mergeCell ref="G6:G7"/>
    <mergeCell ref="H6:H7"/>
  </mergeCells>
  <dataValidations count="3">
    <dataValidation type="list" allowBlank="1" showInputMessage="1" showErrorMessage="1" sqref="E9:E18">
      <formula1>$E$28:$E$38</formula1>
    </dataValidation>
    <dataValidation type="list" allowBlank="1" showInputMessage="1" showErrorMessage="1" sqref="F9:K18">
      <formula1>$I$28:$I$29</formula1>
    </dataValidation>
    <dataValidation type="list" allowBlank="1" showInputMessage="1" showErrorMessage="1" sqref="D9:D18">
      <formula1>$D$28:$D$29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FORMULARIO DE INCRIPCIÓN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Nikko Nikko</cp:lastModifiedBy>
  <dcterms:created xsi:type="dcterms:W3CDTF">2018-03-02T18:04:58Z</dcterms:created>
  <dcterms:modified xsi:type="dcterms:W3CDTF">2019-02-20T14:07:08Z</dcterms:modified>
</cp:coreProperties>
</file>