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375"/>
  </bookViews>
  <sheets>
    <sheet name="RESUMEN ORGANIZADOR" sheetId="1" r:id="rId1"/>
    <sheet name="RESUMEN EXAMEN" sheetId="2" r:id="rId2"/>
    <sheet name="COMPLETAR" sheetId="3" r:id="rId3"/>
  </sheets>
  <calcPr calcId="144525"/>
</workbook>
</file>

<file path=xl/sharedStrings.xml><?xml version="1.0" encoding="utf-8"?>
<sst xmlns="http://schemas.openxmlformats.org/spreadsheetml/2006/main" count="306" uniqueCount="84">
  <si>
    <t>Torneo Regional Pehuajo</t>
  </si>
  <si>
    <t>Pehuajó - 8 de Julio de 2023</t>
  </si>
  <si>
    <t>RESUMEN DE INSCRIPCIÓN Y RESERVAS</t>
  </si>
  <si>
    <t>ASOCIACIÓN / DOJO:</t>
  </si>
  <si>
    <t>Haga clic en la celda para elegir y insertar el nombre del Asociación o Dojo.</t>
  </si>
  <si>
    <t>Total a Pagar</t>
  </si>
  <si>
    <t>ARAKI</t>
  </si>
  <si>
    <t>INSCRIPCIÓN</t>
  </si>
  <si>
    <t>Valor a Pagar (ARS)</t>
  </si>
  <si>
    <t>BUSHIDO DOJO</t>
  </si>
  <si>
    <t>Unitario</t>
  </si>
  <si>
    <t>Total</t>
  </si>
  <si>
    <t>CHACO (FCK)</t>
  </si>
  <si>
    <t>TORNEO</t>
  </si>
  <si>
    <t>CORRENTINA</t>
  </si>
  <si>
    <t>DAI SHIN KAI</t>
  </si>
  <si>
    <t>JIKISHINKAN</t>
  </si>
  <si>
    <t>KATSUMOTO</t>
  </si>
  <si>
    <t>KENMUKAN</t>
  </si>
  <si>
    <t>KODENKAI</t>
  </si>
  <si>
    <t>KUMA KAI</t>
  </si>
  <si>
    <t>RESERVAS</t>
  </si>
  <si>
    <t>Total-Ctd.</t>
  </si>
  <si>
    <t>NEUQUEN</t>
  </si>
  <si>
    <t>ALMUERZO</t>
  </si>
  <si>
    <t>NICHIA-COA</t>
  </si>
  <si>
    <t>SAYONARA PARTY</t>
  </si>
  <si>
    <t>SHIN SEN KAI</t>
  </si>
  <si>
    <t>SUZAKU</t>
  </si>
  <si>
    <t>YOSHINKAN</t>
  </si>
  <si>
    <t>A PAGAR AL ORGANIZADOR</t>
  </si>
  <si>
    <t>Total a Pagar Examenes 
(Pagar a FAK)</t>
  </si>
  <si>
    <t>INSCRIPCIÓN - DERECHO A EXAMEN</t>
  </si>
  <si>
    <t>Ctd.</t>
  </si>
  <si>
    <t>Valor a Pagar (AR$)</t>
  </si>
  <si>
    <t>Grado</t>
  </si>
  <si>
    <t>KENDO</t>
  </si>
  <si>
    <t>IAIDO</t>
  </si>
  <si>
    <t>3° Kyu</t>
  </si>
  <si>
    <t>2° Kyu</t>
  </si>
  <si>
    <t>1° Kyu</t>
  </si>
  <si>
    <t xml:space="preserve">TOTAL </t>
  </si>
  <si>
    <t xml:space="preserve">PAGAR A FAK </t>
  </si>
  <si>
    <t>NO TRASFERIR AL ORGANIZADOR</t>
  </si>
  <si>
    <t>RESUMEN POR ATLETA</t>
  </si>
  <si>
    <t>NOMBRE</t>
  </si>
  <si>
    <t>APELLIDO</t>
  </si>
  <si>
    <t>DNI</t>
  </si>
  <si>
    <t>FECHA DE NACIMIENTO
(dd/mm/aaaa)</t>
  </si>
  <si>
    <t>SEXO
(M / F)</t>
  </si>
  <si>
    <t>EVENTO</t>
  </si>
  <si>
    <t>TOTAL</t>
  </si>
  <si>
    <t>Torneo Regional de Kendo</t>
  </si>
  <si>
    <t>Examenes</t>
  </si>
  <si>
    <t>MONTO TORNEO</t>
  </si>
  <si>
    <t>Almuerzo</t>
  </si>
  <si>
    <t>MONTO ALMUERZO</t>
  </si>
  <si>
    <t xml:space="preserve">Sayonara </t>
  </si>
  <si>
    <t>MONTO SAYONARA PARTY</t>
  </si>
  <si>
    <t>Sábado 8</t>
  </si>
  <si>
    <t>sábado 8</t>
  </si>
  <si>
    <t xml:space="preserve">Individual </t>
  </si>
  <si>
    <t>(Seleccionar)</t>
  </si>
  <si>
    <t>(Seleccione Si / No)</t>
  </si>
  <si>
    <t>Grado a rendir Kendo</t>
  </si>
  <si>
    <t>Fecha</t>
  </si>
  <si>
    <t>Diploma</t>
  </si>
  <si>
    <t>Grado a rendir Iaido</t>
  </si>
  <si>
    <t>No participa</t>
  </si>
  <si>
    <t>EXAMEN</t>
  </si>
  <si>
    <t>No</t>
  </si>
  <si>
    <t>Kyu Masculino</t>
  </si>
  <si>
    <t>Masculino</t>
  </si>
  <si>
    <t>Damas</t>
  </si>
  <si>
    <t>Vegetariano</t>
  </si>
  <si>
    <t>Femenino</t>
  </si>
  <si>
    <t>Dan Masculino</t>
  </si>
  <si>
    <t>Común</t>
  </si>
  <si>
    <t>Si</t>
  </si>
  <si>
    <t>FAK</t>
  </si>
  <si>
    <t>otro</t>
  </si>
  <si>
    <t>3º Kyu</t>
  </si>
  <si>
    <t>2º Kyu</t>
  </si>
  <si>
    <t>1º Kyu</t>
  </si>
</sst>
</file>

<file path=xl/styles.xml><?xml version="1.0" encoding="utf-8"?>
<styleSheet xmlns="http://schemas.openxmlformats.org/spreadsheetml/2006/main">
  <numFmts count="13">
    <numFmt numFmtId="176" formatCode="[$USD]\ #,##0"/>
    <numFmt numFmtId="177" formatCode="_ * #,##0.00_ ;_ * \-#,##0.00_ ;_ * &quot;-&quot;??_ ;_ @_ "/>
    <numFmt numFmtId="42" formatCode="_(&quot;$&quot;* #,##0_);_(&quot;$&quot;* \(#,##0\);_(&quot;$&quot;* &quot;-&quot;_);_(@_)"/>
    <numFmt numFmtId="178" formatCode="_ * #,##0_ ;_ * \-#,##0_ ;_ * &quot;-&quot;_ ;_ @_ "/>
    <numFmt numFmtId="44" formatCode="_(&quot;$&quot;* #,##0.00_);_(&quot;$&quot;* \(#,##0.00\);_(&quot;$&quot;* &quot;-&quot;??_);_(@_)"/>
    <numFmt numFmtId="179" formatCode="d&quot;/&quot;mmm&quot;/&quot;yyyy"/>
    <numFmt numFmtId="180" formatCode="#,##0_ ;\-#,##0\ "/>
    <numFmt numFmtId="181" formatCode="_-* #,##0.00_-;\-* #,##0.00_-;_-* &quot;-&quot;??_-;_-@"/>
    <numFmt numFmtId="182" formatCode="[$$-409]#,##0.00_ ;\-[$$-409]#,##0.00\ "/>
    <numFmt numFmtId="183" formatCode="_-[$$-2C0A]\ * #,##0.00_-;\-[$$-2C0A]\ * #,##0.00_-;_-[$$-2C0A]\ * &quot;-&quot;??_-;_-@"/>
    <numFmt numFmtId="184" formatCode="[$USD]\ #,##0.00;\-[$USD]\ #,##0.00"/>
    <numFmt numFmtId="185" formatCode="_-* #,##0_-;\-* #,##0_-;_-* &quot;-&quot;??_-;_-@"/>
    <numFmt numFmtId="186" formatCode="&quot;$&quot;#,##0.00"/>
  </numFmts>
  <fonts count="57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b/>
      <sz val="14"/>
      <color rgb="FFFFFF00"/>
      <name val="Arial"/>
      <charset val="134"/>
    </font>
    <font>
      <b/>
      <sz val="16"/>
      <color rgb="FF333399"/>
      <name val="Arial"/>
      <charset val="134"/>
    </font>
    <font>
      <b/>
      <sz val="12"/>
      <color rgb="FF333399"/>
      <name val="Arial"/>
      <charset val="134"/>
    </font>
    <font>
      <b/>
      <sz val="14"/>
      <color rgb="FF333399"/>
      <name val="Arial"/>
      <charset val="134"/>
    </font>
    <font>
      <b/>
      <sz val="14"/>
      <color rgb="FF2E507A"/>
      <name val="Arial"/>
      <charset val="134"/>
    </font>
    <font>
      <sz val="10"/>
      <name val="Arial"/>
      <charset val="134"/>
      <scheme val="minor"/>
    </font>
    <font>
      <b/>
      <sz val="10"/>
      <color rgb="FFFFFF00"/>
      <name val="Arial"/>
      <charset val="134"/>
    </font>
    <font>
      <b/>
      <sz val="20"/>
      <color rgb="FF2E507A"/>
      <name val="Arial"/>
      <charset val="134"/>
    </font>
    <font>
      <b/>
      <sz val="12"/>
      <color rgb="FFFFC000"/>
      <name val="Arial"/>
      <charset val="134"/>
    </font>
    <font>
      <b/>
      <sz val="10"/>
      <color rgb="FFFF0000"/>
      <name val="Arial"/>
      <charset val="134"/>
    </font>
    <font>
      <b/>
      <sz val="12"/>
      <color rgb="FFFFFFFF"/>
      <name val="Arial"/>
      <charset val="134"/>
    </font>
    <font>
      <b/>
      <sz val="11"/>
      <color rgb="FFFFFFFF"/>
      <name val="Arial"/>
      <charset val="134"/>
    </font>
    <font>
      <sz val="10"/>
      <color rgb="FFFFFFFF"/>
      <name val="Arial Narrow"/>
      <charset val="134"/>
    </font>
    <font>
      <b/>
      <sz val="10"/>
      <color theme="1"/>
      <name val="Arial"/>
      <charset val="134"/>
    </font>
    <font>
      <b/>
      <sz val="10"/>
      <color rgb="FFFFFFFF"/>
      <name val="Arial Narrow"/>
      <charset val="134"/>
    </font>
    <font>
      <b/>
      <sz val="18"/>
      <color theme="1"/>
      <name val="Arial"/>
      <charset val="134"/>
    </font>
    <font>
      <b/>
      <sz val="18"/>
      <color rgb="FF2E507A"/>
      <name val="Arial"/>
      <charset val="134"/>
    </font>
    <font>
      <sz val="11"/>
      <color rgb="FF2E507A"/>
      <name val="Arial"/>
      <charset val="134"/>
    </font>
    <font>
      <b/>
      <sz val="12"/>
      <color rgb="FFFFFFFF"/>
      <name val="Arial Narrow"/>
      <charset val="134"/>
    </font>
    <font>
      <sz val="12"/>
      <color rgb="FFFFFFFF"/>
      <name val="Arial Narrow"/>
      <charset val="134"/>
    </font>
    <font>
      <sz val="10"/>
      <color rgb="FF000000"/>
      <name val="Arial"/>
      <charset val="134"/>
    </font>
    <font>
      <b/>
      <sz val="11"/>
      <color rgb="FF333399"/>
      <name val="Arial"/>
      <charset val="134"/>
    </font>
    <font>
      <b/>
      <sz val="10"/>
      <color rgb="FFFF0000"/>
      <name val="Arial Narrow"/>
      <charset val="134"/>
    </font>
    <font>
      <b/>
      <sz val="14"/>
      <color theme="1"/>
      <name val="Arial"/>
      <charset val="134"/>
    </font>
    <font>
      <b/>
      <sz val="10"/>
      <color rgb="FF333399"/>
      <name val="Arial Narrow"/>
      <charset val="134"/>
    </font>
    <font>
      <b/>
      <sz val="10"/>
      <color rgb="FF333399"/>
      <name val="Arial"/>
      <charset val="134"/>
    </font>
    <font>
      <b/>
      <sz val="10"/>
      <color rgb="FF2E507A"/>
      <name val="&quot;Arial Narrow&quot;"/>
      <charset val="134"/>
    </font>
    <font>
      <b/>
      <sz val="10"/>
      <color rgb="FF333399"/>
      <name val="&quot;Arial Narrow&quot;"/>
      <charset val="134"/>
    </font>
    <font>
      <sz val="10"/>
      <color rgb="FF333399"/>
      <name val="Arial Narrow"/>
      <charset val="134"/>
    </font>
    <font>
      <sz val="10"/>
      <color rgb="FFFF0000"/>
      <name val="Arial"/>
      <charset val="134"/>
    </font>
    <font>
      <b/>
      <sz val="8"/>
      <color rgb="FFFF0000"/>
      <name val="Arial"/>
      <charset val="134"/>
    </font>
    <font>
      <b/>
      <sz val="12"/>
      <color theme="1"/>
      <name val="Arial"/>
      <charset val="134"/>
    </font>
    <font>
      <sz val="10"/>
      <color rgb="FF333399"/>
      <name val="&quot;Arial Narrow&quot;"/>
      <charset val="134"/>
    </font>
    <font>
      <b/>
      <sz val="10"/>
      <color rgb="FF2E507A"/>
      <name val="Arial Narrow"/>
      <charset val="134"/>
    </font>
    <font>
      <sz val="10"/>
      <color theme="0"/>
      <name val="Arial"/>
      <charset val="134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rgb="FFFFFFFF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006100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theme="1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2E507A"/>
        <bgColor rgb="FF2E507A"/>
      </patternFill>
    </fill>
    <fill>
      <patternFill patternType="solid">
        <fgColor theme="0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7" fillId="7" borderId="0" applyNumberFormat="0" applyBorder="0" applyAlignment="0" applyProtection="0">
      <alignment vertical="center"/>
    </xf>
    <xf numFmtId="177" fontId="38" fillId="0" borderId="0" applyFont="0" applyFill="0" applyBorder="0" applyAlignment="0" applyProtection="0">
      <alignment vertical="center"/>
    </xf>
    <xf numFmtId="178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0" borderId="27" applyNumberFormat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38" fillId="19" borderId="31" applyNumberFormat="0" applyFont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14" borderId="28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2" fillId="27" borderId="33" applyNumberFormat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53" fillId="27" borderId="28" applyNumberFormat="0" applyAlignment="0" applyProtection="0">
      <alignment vertical="center"/>
    </xf>
    <xf numFmtId="0" fontId="54" fillId="0" borderId="34" applyNumberFormat="0" applyFill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</cellStyleXfs>
  <cellXfs count="152">
    <xf numFmtId="0" fontId="0" fillId="0" borderId="0" xfId="0" applyFont="1" applyAlignment="1"/>
    <xf numFmtId="0" fontId="1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7" fillId="0" borderId="0" xfId="0" applyFont="1" applyBorder="1"/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1" fillId="3" borderId="0" xfId="0" applyFont="1" applyFill="1" applyBorder="1"/>
    <xf numFmtId="0" fontId="12" fillId="4" borderId="2" xfId="0" applyFont="1" applyFill="1" applyBorder="1" applyAlignment="1">
      <alignment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vertical="center"/>
    </xf>
    <xf numFmtId="0" fontId="7" fillId="0" borderId="5" xfId="0" applyFont="1" applyBorder="1"/>
    <xf numFmtId="0" fontId="7" fillId="0" borderId="6" xfId="0" applyFont="1" applyBorder="1"/>
    <xf numFmtId="176" fontId="13" fillId="4" borderId="2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6" fontId="14" fillId="4" borderId="7" xfId="0" applyNumberFormat="1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/>
    </xf>
    <xf numFmtId="0" fontId="7" fillId="0" borderId="8" xfId="0" applyFont="1" applyBorder="1"/>
    <xf numFmtId="16" fontId="14" fillId="4" borderId="9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49" fontId="1" fillId="5" borderId="10" xfId="0" applyNumberFormat="1" applyFont="1" applyFill="1" applyBorder="1" applyAlignment="1">
      <alignment horizontal="left" vertical="center"/>
    </xf>
    <xf numFmtId="179" fontId="1" fillId="5" borderId="10" xfId="0" applyNumberFormat="1" applyFont="1" applyFill="1" applyBorder="1" applyAlignment="1">
      <alignment horizontal="left" vertical="center"/>
    </xf>
    <xf numFmtId="49" fontId="1" fillId="5" borderId="10" xfId="0" applyNumberFormat="1" applyFont="1" applyFill="1" applyBorder="1" applyAlignment="1">
      <alignment horizontal="center" vertical="center"/>
    </xf>
    <xf numFmtId="179" fontId="1" fillId="5" borderId="1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49" fontId="15" fillId="3" borderId="0" xfId="0" applyNumberFormat="1" applyFont="1" applyFill="1" applyBorder="1" applyAlignment="1">
      <alignment horizontal="right" vertical="center"/>
    </xf>
    <xf numFmtId="1" fontId="15" fillId="3" borderId="0" xfId="0" applyNumberFormat="1" applyFont="1" applyFill="1" applyBorder="1" applyAlignment="1">
      <alignment horizontal="center" vertical="center"/>
    </xf>
    <xf numFmtId="179" fontId="15" fillId="3" borderId="0" xfId="0" applyNumberFormat="1" applyFont="1" applyFill="1" applyBorder="1" applyAlignment="1">
      <alignment horizontal="center" vertical="center"/>
    </xf>
    <xf numFmtId="179" fontId="15" fillId="3" borderId="0" xfId="0" applyNumberFormat="1" applyFont="1" applyFill="1" applyBorder="1" applyAlignment="1">
      <alignment horizontal="right" vertical="center"/>
    </xf>
    <xf numFmtId="0" fontId="1" fillId="6" borderId="0" xfId="0" applyFont="1" applyFill="1" applyBorder="1"/>
    <xf numFmtId="179" fontId="1" fillId="3" borderId="0" xfId="0" applyNumberFormat="1" applyFont="1" applyFill="1" applyBorder="1"/>
    <xf numFmtId="0" fontId="1" fillId="0" borderId="0" xfId="0" applyFont="1"/>
    <xf numFmtId="179" fontId="1" fillId="0" borderId="0" xfId="0" applyNumberFormat="1" applyFont="1"/>
    <xf numFmtId="0" fontId="7" fillId="0" borderId="11" xfId="0" applyFont="1" applyBorder="1"/>
    <xf numFmtId="0" fontId="13" fillId="4" borderId="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16" fontId="16" fillId="4" borderId="2" xfId="0" applyNumberFormat="1" applyFont="1" applyFill="1" applyBorder="1" applyAlignment="1">
      <alignment horizontal="center" vertical="center"/>
    </xf>
    <xf numFmtId="0" fontId="7" fillId="0" borderId="3" xfId="0" applyFont="1" applyBorder="1"/>
    <xf numFmtId="0" fontId="16" fillId="4" borderId="2" xfId="0" applyFont="1" applyFill="1" applyBorder="1" applyAlignment="1">
      <alignment horizontal="center" vertical="center"/>
    </xf>
    <xf numFmtId="16" fontId="14" fillId="4" borderId="6" xfId="0" applyNumberFormat="1" applyFont="1" applyFill="1" applyBorder="1" applyAlignment="1">
      <alignment horizontal="center" vertical="center" wrapText="1"/>
    </xf>
    <xf numFmtId="16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7" fillId="0" borderId="13" xfId="0" applyFont="1" applyBorder="1"/>
    <xf numFmtId="0" fontId="7" fillId="0" borderId="14" xfId="0" applyFont="1" applyBorder="1"/>
    <xf numFmtId="0" fontId="19" fillId="2" borderId="0" xfId="0" applyFont="1" applyFill="1" applyBorder="1" applyAlignment="1">
      <alignment vertical="top"/>
    </xf>
    <xf numFmtId="0" fontId="12" fillId="4" borderId="11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7" fillId="0" borderId="16" xfId="0" applyFont="1" applyBorder="1"/>
    <xf numFmtId="0" fontId="13" fillId="4" borderId="7" xfId="0" applyFont="1" applyFill="1" applyBorder="1" applyAlignment="1">
      <alignment horizontal="center" vertical="center" wrapText="1"/>
    </xf>
    <xf numFmtId="180" fontId="20" fillId="4" borderId="12" xfId="0" applyNumberFormat="1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180" fontId="21" fillId="4" borderId="9" xfId="0" applyNumberFormat="1" applyFont="1" applyFill="1" applyBorder="1" applyAlignment="1">
      <alignment horizontal="center" vertical="center"/>
    </xf>
    <xf numFmtId="180" fontId="14" fillId="4" borderId="7" xfId="0" applyNumberFormat="1" applyFont="1" applyFill="1" applyBorder="1" applyAlignment="1">
      <alignment horizontal="center" vertical="center" wrapText="1"/>
    </xf>
    <xf numFmtId="0" fontId="7" fillId="0" borderId="9" xfId="0" applyFont="1" applyBorder="1"/>
    <xf numFmtId="181" fontId="1" fillId="3" borderId="18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 vertical="center"/>
    </xf>
    <xf numFmtId="181" fontId="1" fillId="3" borderId="10" xfId="0" applyNumberFormat="1" applyFont="1" applyFill="1" applyBorder="1" applyAlignment="1">
      <alignment horizontal="center" vertical="center"/>
    </xf>
    <xf numFmtId="181" fontId="15" fillId="3" borderId="18" xfId="0" applyNumberFormat="1" applyFont="1" applyFill="1" applyBorder="1" applyAlignment="1">
      <alignment horizontal="center" vertical="center"/>
    </xf>
    <xf numFmtId="182" fontId="1" fillId="3" borderId="0" xfId="0" applyNumberFormat="1" applyFont="1" applyFill="1" applyBorder="1" applyAlignment="1">
      <alignment horizontal="center" vertical="center"/>
    </xf>
    <xf numFmtId="1" fontId="1" fillId="3" borderId="0" xfId="0" applyNumberFormat="1" applyFont="1" applyFill="1" applyBorder="1" applyAlignment="1">
      <alignment horizontal="center" vertical="center"/>
    </xf>
    <xf numFmtId="181" fontId="15" fillId="3" borderId="0" xfId="0" applyNumberFormat="1" applyFont="1" applyFill="1" applyBorder="1" applyAlignment="1">
      <alignment horizontal="center" vertical="center"/>
    </xf>
    <xf numFmtId="181" fontId="1" fillId="3" borderId="0" xfId="0" applyNumberFormat="1" applyFont="1" applyFill="1" applyBorder="1"/>
    <xf numFmtId="181" fontId="1" fillId="0" borderId="0" xfId="0" applyNumberFormat="1" applyFont="1"/>
    <xf numFmtId="0" fontId="22" fillId="0" borderId="0" xfId="0" applyFont="1"/>
    <xf numFmtId="0" fontId="22" fillId="0" borderId="0" xfId="0" applyFont="1" applyAlignment="1"/>
    <xf numFmtId="179" fontId="22" fillId="0" borderId="0" xfId="0" applyNumberFormat="1" applyFont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right" vertical="center"/>
    </xf>
    <xf numFmtId="0" fontId="15" fillId="2" borderId="19" xfId="0" applyFont="1" applyFill="1" applyBorder="1" applyAlignment="1">
      <alignment horizontal="center" vertical="center"/>
    </xf>
    <xf numFmtId="0" fontId="7" fillId="0" borderId="20" xfId="0" applyFont="1" applyBorder="1"/>
    <xf numFmtId="0" fontId="24" fillId="2" borderId="0" xfId="0" applyFont="1" applyFill="1" applyBorder="1" applyAlignment="1">
      <alignment horizontal="center" vertical="top" wrapText="1"/>
    </xf>
    <xf numFmtId="183" fontId="1" fillId="0" borderId="21" xfId="0" applyNumberFormat="1" applyFont="1" applyBorder="1"/>
    <xf numFmtId="0" fontId="7" fillId="0" borderId="22" xfId="0" applyFont="1" applyBorder="1"/>
    <xf numFmtId="184" fontId="25" fillId="2" borderId="0" xfId="0" applyNumberFormat="1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right"/>
    </xf>
    <xf numFmtId="0" fontId="26" fillId="3" borderId="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/>
    </xf>
    <xf numFmtId="185" fontId="1" fillId="3" borderId="0" xfId="0" applyNumberFormat="1" applyFont="1" applyFill="1" applyBorder="1" applyAlignment="1">
      <alignment horizontal="center"/>
    </xf>
    <xf numFmtId="0" fontId="27" fillId="3" borderId="0" xfId="0" applyFont="1" applyFill="1" applyAlignment="1"/>
    <xf numFmtId="0" fontId="28" fillId="3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29" fillId="3" borderId="14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/>
    </xf>
    <xf numFmtId="181" fontId="1" fillId="3" borderId="23" xfId="0" applyNumberFormat="1" applyFont="1" applyFill="1" applyBorder="1" applyAlignment="1">
      <alignment horizontal="center"/>
    </xf>
    <xf numFmtId="0" fontId="7" fillId="0" borderId="23" xfId="0" applyFont="1" applyBorder="1"/>
    <xf numFmtId="0" fontId="1" fillId="3" borderId="0" xfId="0" applyFont="1" applyFill="1" applyAlignment="1"/>
    <xf numFmtId="181" fontId="15" fillId="3" borderId="19" xfId="0" applyNumberFormat="1" applyFont="1" applyFill="1" applyBorder="1" applyAlignment="1"/>
    <xf numFmtId="0" fontId="27" fillId="3" borderId="0" xfId="0" applyFont="1" applyFill="1"/>
    <xf numFmtId="0" fontId="15" fillId="3" borderId="0" xfId="0" applyFont="1" applyFill="1" applyAlignment="1">
      <alignment horizontal="left"/>
    </xf>
    <xf numFmtId="16" fontId="30" fillId="3" borderId="0" xfId="0" applyNumberFormat="1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185" fontId="1" fillId="3" borderId="0" xfId="0" applyNumberFormat="1" applyFont="1" applyFill="1" applyAlignment="1">
      <alignment horizontal="center" vertical="center"/>
    </xf>
    <xf numFmtId="181" fontId="1" fillId="3" borderId="0" xfId="0" applyNumberFormat="1" applyFont="1" applyFill="1" applyAlignment="1"/>
    <xf numFmtId="0" fontId="1" fillId="3" borderId="0" xfId="0" applyFont="1" applyFill="1"/>
    <xf numFmtId="0" fontId="15" fillId="3" borderId="0" xfId="0" applyFont="1" applyFill="1"/>
    <xf numFmtId="0" fontId="15" fillId="3" borderId="0" xfId="0" applyFont="1" applyFill="1" applyBorder="1"/>
    <xf numFmtId="0" fontId="27" fillId="3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vertical="top"/>
    </xf>
    <xf numFmtId="0" fontId="32" fillId="2" borderId="0" xfId="0" applyFont="1" applyFill="1" applyBorder="1" applyAlignment="1">
      <alignment horizontal="left" vertical="top"/>
    </xf>
    <xf numFmtId="0" fontId="32" fillId="2" borderId="0" xfId="0" applyFont="1" applyFill="1" applyBorder="1" applyAlignment="1">
      <alignment vertical="top"/>
    </xf>
    <xf numFmtId="184" fontId="33" fillId="2" borderId="0" xfId="0" applyNumberFormat="1" applyFont="1" applyFill="1" applyBorder="1" applyAlignment="1">
      <alignment vertical="center"/>
    </xf>
    <xf numFmtId="181" fontId="15" fillId="3" borderId="0" xfId="0" applyNumberFormat="1" applyFont="1" applyFill="1" applyBorder="1"/>
    <xf numFmtId="0" fontId="32" fillId="3" borderId="0" xfId="0" applyFont="1" applyFill="1" applyBorder="1" applyAlignment="1">
      <alignment vertical="top"/>
    </xf>
    <xf numFmtId="0" fontId="24" fillId="3" borderId="0" xfId="0" applyFont="1" applyFill="1" applyBorder="1" applyAlignment="1">
      <alignment vertical="top"/>
    </xf>
    <xf numFmtId="0" fontId="34" fillId="3" borderId="14" xfId="0" applyFont="1" applyFill="1" applyBorder="1" applyAlignment="1">
      <alignment horizontal="center"/>
    </xf>
    <xf numFmtId="186" fontId="1" fillId="3" borderId="22" xfId="0" applyNumberFormat="1" applyFont="1" applyFill="1" applyBorder="1" applyAlignment="1"/>
    <xf numFmtId="186" fontId="15" fillId="3" borderId="18" xfId="0" applyNumberFormat="1" applyFont="1" applyFill="1" applyBorder="1" applyAlignment="1"/>
    <xf numFmtId="0" fontId="15" fillId="3" borderId="0" xfId="0" applyFont="1" applyFill="1" applyBorder="1" applyAlignment="1"/>
    <xf numFmtId="181" fontId="1" fillId="3" borderId="0" xfId="0" applyNumberFormat="1" applyFont="1" applyFill="1"/>
    <xf numFmtId="183" fontId="15" fillId="3" borderId="0" xfId="0" applyNumberFormat="1" applyFont="1" applyFill="1" applyBorder="1"/>
    <xf numFmtId="183" fontId="15" fillId="3" borderId="0" xfId="0" applyNumberFormat="1" applyFont="1" applyFill="1"/>
    <xf numFmtId="0" fontId="27" fillId="3" borderId="0" xfId="0" applyFont="1" applyFill="1" applyBorder="1"/>
    <xf numFmtId="0" fontId="26" fillId="3" borderId="0" xfId="0" applyFont="1" applyFill="1" applyBorder="1" applyAlignment="1">
      <alignment horizontal="center" vertical="center"/>
    </xf>
    <xf numFmtId="0" fontId="7" fillId="0" borderId="24" xfId="0" applyFont="1" applyBorder="1"/>
    <xf numFmtId="0" fontId="35" fillId="3" borderId="23" xfId="0" applyFont="1" applyFill="1" applyBorder="1" applyAlignment="1">
      <alignment horizontal="center" vertical="center"/>
    </xf>
    <xf numFmtId="0" fontId="30" fillId="3" borderId="20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 vertical="center"/>
    </xf>
    <xf numFmtId="185" fontId="1" fillId="3" borderId="14" xfId="0" applyNumberFormat="1" applyFont="1" applyFill="1" applyBorder="1" applyAlignment="1">
      <alignment horizontal="center"/>
    </xf>
    <xf numFmtId="181" fontId="1" fillId="3" borderId="18" xfId="0" applyNumberFormat="1" applyFont="1" applyFill="1" applyBorder="1" applyAlignment="1"/>
    <xf numFmtId="0" fontId="15" fillId="3" borderId="0" xfId="0" applyFont="1" applyFill="1" applyBorder="1" applyAlignment="1">
      <alignment horizontal="center" vertical="center"/>
    </xf>
    <xf numFmtId="181" fontId="36" fillId="3" borderId="25" xfId="0" applyNumberFormat="1" applyFont="1" applyFill="1" applyBorder="1"/>
    <xf numFmtId="0" fontId="35" fillId="3" borderId="0" xfId="0" applyFont="1" applyFill="1" applyBorder="1" applyAlignment="1">
      <alignment vertical="center"/>
    </xf>
    <xf numFmtId="0" fontId="35" fillId="3" borderId="14" xfId="0" applyFont="1" applyFill="1" applyBorder="1" applyAlignment="1">
      <alignment horizontal="center" vertical="center"/>
    </xf>
    <xf numFmtId="0" fontId="27" fillId="3" borderId="14" xfId="0" applyFont="1" applyFill="1" applyBorder="1"/>
    <xf numFmtId="16" fontId="30" fillId="3" borderId="10" xfId="0" applyNumberFormat="1" applyFont="1" applyFill="1" applyBorder="1" applyAlignment="1">
      <alignment horizontal="center"/>
    </xf>
    <xf numFmtId="0" fontId="26" fillId="3" borderId="10" xfId="0" applyFont="1" applyFill="1" applyBorder="1" applyAlignment="1">
      <alignment horizontal="center"/>
    </xf>
    <xf numFmtId="0" fontId="30" fillId="3" borderId="18" xfId="0" applyFont="1" applyFill="1" applyBorder="1" applyAlignment="1">
      <alignment horizontal="center"/>
    </xf>
    <xf numFmtId="185" fontId="1" fillId="3" borderId="19" xfId="0" applyNumberFormat="1" applyFont="1" applyFill="1" applyBorder="1" applyAlignment="1">
      <alignment horizontal="center" vertical="center"/>
    </xf>
    <xf numFmtId="181" fontId="1" fillId="3" borderId="18" xfId="0" applyNumberFormat="1" applyFont="1" applyFill="1" applyBorder="1"/>
    <xf numFmtId="0" fontId="32" fillId="3" borderId="26" xfId="0" applyFont="1" applyFill="1" applyBorder="1" applyAlignment="1">
      <alignment vertical="top"/>
    </xf>
    <xf numFmtId="183" fontId="15" fillId="3" borderId="18" xfId="0" applyNumberFormat="1" applyFont="1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600075</xdr:colOff>
      <xdr:row>0</xdr:row>
      <xdr:rowOff>266700</xdr:rowOff>
    </xdr:from>
    <xdr:ext cx="1447800" cy="990600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00075" y="266700"/>
          <a:ext cx="1447800" cy="990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561975</xdr:colOff>
      <xdr:row>1</xdr:row>
      <xdr:rowOff>47625</xdr:rowOff>
    </xdr:from>
    <xdr:ext cx="1238250" cy="876300"/>
    <xdr:pic>
      <xdr:nvPicPr>
        <xdr:cNvPr id="3" name="image2.png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8506460" y="323850"/>
          <a:ext cx="1238250" cy="8763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600075</xdr:colOff>
      <xdr:row>0</xdr:row>
      <xdr:rowOff>266700</xdr:rowOff>
    </xdr:from>
    <xdr:ext cx="1447800" cy="990600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00075" y="266700"/>
          <a:ext cx="1447800" cy="990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561975</xdr:colOff>
      <xdr:row>1</xdr:row>
      <xdr:rowOff>47625</xdr:rowOff>
    </xdr:from>
    <xdr:ext cx="1238250" cy="876300"/>
    <xdr:pic>
      <xdr:nvPicPr>
        <xdr:cNvPr id="3" name="image2.png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7611110" y="323850"/>
          <a:ext cx="1238250" cy="8763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57150</xdr:colOff>
      <xdr:row>0</xdr:row>
      <xdr:rowOff>247650</xdr:rowOff>
    </xdr:from>
    <xdr:ext cx="1771650" cy="1162050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325235" y="247650"/>
          <a:ext cx="1771650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400050</xdr:colOff>
      <xdr:row>1</xdr:row>
      <xdr:rowOff>85725</xdr:rowOff>
    </xdr:from>
    <xdr:ext cx="1314450" cy="933450"/>
    <xdr:pic>
      <xdr:nvPicPr>
        <xdr:cNvPr id="3" name="image2.png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18557240" y="342900"/>
          <a:ext cx="1314450" cy="933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00"/>
  <sheetViews>
    <sheetView showGridLines="0" tabSelected="1" workbookViewId="0">
      <selection activeCell="I25" sqref="I25"/>
    </sheetView>
  </sheetViews>
  <sheetFormatPr defaultColWidth="12.6285714285714" defaultRowHeight="15" customHeight="1"/>
  <cols>
    <col min="1" max="1" width="11.247619047619" customWidth="1"/>
    <col min="2" max="2" width="9.75238095238095" customWidth="1"/>
    <col min="3" max="3" width="17.1333333333333" customWidth="1"/>
    <col min="4" max="4" width="26.1333333333333" customWidth="1"/>
    <col min="5" max="6" width="7.75238095238095" customWidth="1"/>
    <col min="7" max="7" width="13.6285714285714" customWidth="1"/>
    <col min="8" max="8" width="12.752380952381" customWidth="1"/>
    <col min="9" max="9" width="13" customWidth="1"/>
    <col min="10" max="12" width="9.75238095238095" customWidth="1"/>
    <col min="13" max="13" width="11.247619047619" customWidth="1"/>
    <col min="14" max="25" width="10.752380952381" hidden="1" customWidth="1"/>
    <col min="26" max="26" width="10.752380952381" customWidth="1"/>
  </cols>
  <sheetData>
    <row r="1" ht="21.75" customHeight="1" spans="1:25">
      <c r="A1" s="83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ht="18.75" customHeight="1" spans="1:25">
      <c r="A2" s="84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ht="18.75" customHeight="1" spans="1:25">
      <c r="A3" s="85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ht="5.25" customHeight="1" spans="1: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18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ht="24" customHeight="1" spans="1:25">
      <c r="A5" s="1"/>
      <c r="B5" s="1"/>
      <c r="C5" s="1"/>
      <c r="D5" s="86" t="s">
        <v>3</v>
      </c>
      <c r="E5" s="8"/>
      <c r="F5" s="87"/>
      <c r="G5" s="88"/>
      <c r="H5" s="89" t="s">
        <v>4</v>
      </c>
      <c r="I5" s="8"/>
      <c r="J5" s="1"/>
      <c r="K5" s="1"/>
      <c r="L5" s="1"/>
      <c r="M5" s="119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</row>
    <row r="6" ht="24" customHeight="1" spans="1:25">
      <c r="A6" s="1"/>
      <c r="B6" s="1"/>
      <c r="C6" s="1"/>
      <c r="D6" s="86" t="s">
        <v>5</v>
      </c>
      <c r="E6" s="8"/>
      <c r="F6" s="90">
        <f>I24</f>
        <v>0</v>
      </c>
      <c r="G6" s="91"/>
      <c r="H6" s="8"/>
      <c r="I6" s="8"/>
      <c r="J6" s="1"/>
      <c r="K6" s="1"/>
      <c r="L6" s="1"/>
      <c r="M6" s="12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ht="4.5" customHeight="1" spans="1:25">
      <c r="A7" s="1"/>
      <c r="B7" s="1"/>
      <c r="C7" s="1"/>
      <c r="D7" s="86"/>
      <c r="E7" s="86"/>
      <c r="F7" s="92"/>
      <c r="G7" s="92"/>
      <c r="H7" s="6"/>
      <c r="I7" s="121"/>
      <c r="J7" s="1"/>
      <c r="K7" s="1"/>
      <c r="L7" s="1"/>
      <c r="M7" s="12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ht="12.75" customHeight="1" spans="1:25">
      <c r="A8" s="93"/>
      <c r="B8" s="94"/>
      <c r="C8" s="14"/>
      <c r="D8" s="95"/>
      <c r="E8" s="95"/>
      <c r="F8" s="96"/>
      <c r="G8" s="96"/>
      <c r="H8" s="78"/>
      <c r="I8" s="122"/>
      <c r="J8" s="123"/>
      <c r="K8" s="124"/>
      <c r="L8" s="124"/>
      <c r="M8" s="123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ht="12.75" customHeight="1" spans="1:25">
      <c r="A9" s="93"/>
      <c r="B9" s="94"/>
      <c r="C9" s="14"/>
      <c r="D9" s="95"/>
      <c r="E9" s="95"/>
      <c r="F9" s="96"/>
      <c r="G9" s="96"/>
      <c r="H9" s="78"/>
      <c r="I9" s="122"/>
      <c r="J9" s="123"/>
      <c r="K9" s="124"/>
      <c r="L9" s="124"/>
      <c r="M9" s="123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</row>
    <row r="10" ht="12.75" customHeight="1" spans="1:25">
      <c r="A10" s="93"/>
      <c r="B10" s="94" t="s">
        <v>6</v>
      </c>
      <c r="C10" s="14"/>
      <c r="D10" s="132" t="s">
        <v>7</v>
      </c>
      <c r="E10" s="95"/>
      <c r="F10" s="133"/>
      <c r="G10" s="134"/>
      <c r="H10" s="135" t="s">
        <v>8</v>
      </c>
      <c r="I10" s="88"/>
      <c r="J10" s="14"/>
      <c r="K10" s="124"/>
      <c r="L10" s="124"/>
      <c r="M10" s="14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</row>
    <row r="11" ht="12.75" customHeight="1" spans="1:25">
      <c r="A11" s="93"/>
      <c r="B11" s="94" t="s">
        <v>9</v>
      </c>
      <c r="C11" s="14"/>
      <c r="D11" s="14"/>
      <c r="E11" s="14"/>
      <c r="F11" s="59"/>
      <c r="G11" s="91"/>
      <c r="H11" s="136" t="s">
        <v>10</v>
      </c>
      <c r="I11" s="147" t="s">
        <v>11</v>
      </c>
      <c r="J11" s="14"/>
      <c r="K11" s="124"/>
      <c r="L11" s="124"/>
      <c r="M11" s="14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</row>
    <row r="12" ht="12.75" customHeight="1" spans="1:25">
      <c r="A12" s="93"/>
      <c r="B12" s="94" t="s">
        <v>12</v>
      </c>
      <c r="C12" s="14"/>
      <c r="D12" s="137" t="s">
        <v>13</v>
      </c>
      <c r="E12" s="88"/>
      <c r="F12" s="138">
        <f>COUNTIF(COMPLETAR!Q17:Q56,H12)</f>
        <v>0</v>
      </c>
      <c r="G12" s="91"/>
      <c r="H12" s="139">
        <v>2500</v>
      </c>
      <c r="I12" s="149">
        <f>F12*H12</f>
        <v>0</v>
      </c>
      <c r="J12" s="150"/>
      <c r="K12" s="14"/>
      <c r="L12" s="14"/>
      <c r="M12" s="123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ht="12.75" customHeight="1" spans="1:25">
      <c r="A13" s="93"/>
      <c r="B13" s="94" t="s">
        <v>14</v>
      </c>
      <c r="C13" s="14"/>
      <c r="D13" s="140"/>
      <c r="E13" s="8"/>
      <c r="F13" s="96"/>
      <c r="G13" s="8"/>
      <c r="H13" s="141"/>
      <c r="I13" s="151">
        <f>I12</f>
        <v>0</v>
      </c>
      <c r="J13" s="123"/>
      <c r="K13" s="124"/>
      <c r="L13" s="124"/>
      <c r="M13" s="123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</row>
    <row r="14" ht="12.75" customHeight="1" spans="1:25">
      <c r="A14" s="93"/>
      <c r="B14" s="94" t="s">
        <v>15</v>
      </c>
      <c r="C14" s="14"/>
      <c r="D14" s="140"/>
      <c r="E14" s="8"/>
      <c r="F14" s="96"/>
      <c r="G14" s="8"/>
      <c r="H14" s="78"/>
      <c r="I14" s="78"/>
      <c r="J14" s="123"/>
      <c r="K14" s="124"/>
      <c r="L14" s="124"/>
      <c r="M14" s="123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ht="12.75" customHeight="1" spans="1:25">
      <c r="A15" s="93"/>
      <c r="B15" s="94" t="s">
        <v>16</v>
      </c>
      <c r="C15" s="14"/>
      <c r="D15" s="95"/>
      <c r="E15" s="95"/>
      <c r="F15" s="96"/>
      <c r="G15" s="96"/>
      <c r="H15" s="78"/>
      <c r="I15" s="78"/>
      <c r="J15" s="123"/>
      <c r="K15" s="124"/>
      <c r="L15" s="124"/>
      <c r="M15" s="123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ht="12.75" customHeight="1" spans="1:25">
      <c r="A16" s="93"/>
      <c r="B16" s="94" t="s">
        <v>17</v>
      </c>
      <c r="C16" s="14"/>
      <c r="D16" s="95"/>
      <c r="E16" s="95"/>
      <c r="F16" s="96"/>
      <c r="G16" s="96"/>
      <c r="H16" s="78"/>
      <c r="I16" s="122"/>
      <c r="J16" s="123"/>
      <c r="K16" s="124"/>
      <c r="L16" s="124"/>
      <c r="M16" s="123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ht="12.75" customHeight="1" spans="1:25">
      <c r="A17" s="93"/>
      <c r="B17" s="94" t="s">
        <v>18</v>
      </c>
      <c r="C17" s="14"/>
      <c r="D17" s="14"/>
      <c r="E17" s="14"/>
      <c r="F17" s="14"/>
      <c r="G17" s="14"/>
      <c r="H17" s="14"/>
      <c r="I17" s="122"/>
      <c r="J17" s="123"/>
      <c r="K17" s="124"/>
      <c r="L17" s="124"/>
      <c r="M17" s="123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ht="12.75" customHeight="1" spans="1:25">
      <c r="A18" s="93"/>
      <c r="B18" s="94" t="s">
        <v>19</v>
      </c>
      <c r="C18" s="14"/>
      <c r="D18" s="123"/>
      <c r="E18" s="142"/>
      <c r="F18" s="143"/>
      <c r="G18" s="91"/>
      <c r="H18" s="135" t="s">
        <v>8</v>
      </c>
      <c r="I18" s="88"/>
      <c r="J18" s="123"/>
      <c r="K18" s="124"/>
      <c r="L18" s="124"/>
      <c r="M18" s="123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ht="12.75" customHeight="1" spans="1:25">
      <c r="A19" s="93"/>
      <c r="B19" s="94" t="s">
        <v>20</v>
      </c>
      <c r="C19" s="14"/>
      <c r="D19" s="144" t="s">
        <v>21</v>
      </c>
      <c r="E19" s="95"/>
      <c r="F19" s="145"/>
      <c r="G19" s="146" t="s">
        <v>22</v>
      </c>
      <c r="H19" s="147" t="s">
        <v>10</v>
      </c>
      <c r="I19" s="147" t="s">
        <v>11</v>
      </c>
      <c r="J19" s="123"/>
      <c r="K19" s="124"/>
      <c r="L19" s="124"/>
      <c r="M19" s="123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ht="12.75" customHeight="1" spans="1:25">
      <c r="A20" s="93"/>
      <c r="B20" s="94" t="s">
        <v>23</v>
      </c>
      <c r="C20" s="14"/>
      <c r="D20" s="101" t="s">
        <v>24</v>
      </c>
      <c r="E20" s="88"/>
      <c r="F20" s="148">
        <f>COMPLETAR!R57</f>
        <v>0</v>
      </c>
      <c r="G20" s="148">
        <f t="shared" ref="G20:G21" si="0">F20</f>
        <v>0</v>
      </c>
      <c r="H20" s="139">
        <v>1800</v>
      </c>
      <c r="I20" s="149">
        <f t="shared" ref="I20:I21" si="1">+G20*H20</f>
        <v>0</v>
      </c>
      <c r="J20" s="123"/>
      <c r="K20" s="124"/>
      <c r="L20" s="124"/>
      <c r="M20" s="123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ht="12.75" customHeight="1" spans="1:25">
      <c r="A21" s="93"/>
      <c r="B21" s="94" t="s">
        <v>25</v>
      </c>
      <c r="C21" s="14"/>
      <c r="D21" s="101" t="s">
        <v>26</v>
      </c>
      <c r="E21" s="88"/>
      <c r="F21" s="148">
        <f>COMPLETAR!T57</f>
        <v>0</v>
      </c>
      <c r="G21" s="148">
        <f t="shared" si="0"/>
        <v>0</v>
      </c>
      <c r="H21" s="139">
        <v>2300</v>
      </c>
      <c r="I21" s="149">
        <f t="shared" si="1"/>
        <v>0</v>
      </c>
      <c r="J21" s="123"/>
      <c r="K21" s="123"/>
      <c r="L21" s="123"/>
      <c r="M21" s="123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ht="12.75" customHeight="1" spans="1:25">
      <c r="A22" s="93"/>
      <c r="B22" s="94" t="s">
        <v>27</v>
      </c>
      <c r="C22" s="14"/>
      <c r="D22" s="95"/>
      <c r="E22" s="95"/>
      <c r="F22" s="96"/>
      <c r="G22" s="96"/>
      <c r="H22" s="78"/>
      <c r="I22" s="130">
        <f>SUM(I20:I21)</f>
        <v>0</v>
      </c>
      <c r="J22" s="123"/>
      <c r="K22" s="123"/>
      <c r="L22" s="123"/>
      <c r="M22" s="123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ht="12.75" customHeight="1" spans="1:25">
      <c r="A23" s="14"/>
      <c r="B23" s="94" t="s">
        <v>28</v>
      </c>
      <c r="C23" s="14"/>
      <c r="D23" s="95"/>
      <c r="E23" s="95"/>
      <c r="F23" s="96"/>
      <c r="G23" s="14"/>
      <c r="H23" s="14"/>
      <c r="I23" s="14"/>
      <c r="J23" s="123"/>
      <c r="K23" s="123"/>
      <c r="L23" s="123"/>
      <c r="M23" s="123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ht="12.75" customHeight="1" spans="1:25">
      <c r="A24" s="14"/>
      <c r="B24" s="94" t="s">
        <v>29</v>
      </c>
      <c r="C24" s="14"/>
      <c r="D24" s="14"/>
      <c r="E24" s="14"/>
      <c r="F24" s="14"/>
      <c r="G24" s="101" t="s">
        <v>30</v>
      </c>
      <c r="H24" s="88"/>
      <c r="I24" s="151">
        <f>I13+I21</f>
        <v>0</v>
      </c>
      <c r="J24" s="123"/>
      <c r="K24" s="123"/>
      <c r="L24" s="123"/>
      <c r="M24" s="123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ht="12.75" customHeight="1" spans="1:25">
      <c r="A25" s="14"/>
      <c r="B25" s="14"/>
      <c r="C25" s="14"/>
      <c r="D25" s="14"/>
      <c r="E25" s="14"/>
      <c r="F25" s="14"/>
      <c r="G25" s="14"/>
      <c r="H25" s="14"/>
      <c r="I25" s="14"/>
      <c r="J25" s="123"/>
      <c r="K25" s="123"/>
      <c r="L25" s="123"/>
      <c r="M25" s="123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ht="12.75" customHeight="1" spans="1:25">
      <c r="A26" s="14"/>
      <c r="B26" s="14"/>
      <c r="C26" s="14"/>
      <c r="D26" s="14"/>
      <c r="E26" s="116"/>
      <c r="F26" s="14"/>
      <c r="G26" s="14"/>
      <c r="H26" s="14"/>
      <c r="I26" s="14"/>
      <c r="J26" s="123"/>
      <c r="K26" s="123"/>
      <c r="L26" s="123"/>
      <c r="M26" s="123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ht="12.75" customHeight="1" spans="1:25">
      <c r="A27" s="14"/>
      <c r="B27" s="14"/>
      <c r="C27" s="14"/>
      <c r="D27" s="116"/>
      <c r="E27" s="14"/>
      <c r="F27" s="14"/>
      <c r="G27" s="14"/>
      <c r="H27" s="14"/>
      <c r="I27" s="14"/>
      <c r="J27" s="14"/>
      <c r="K27" s="123"/>
      <c r="L27" s="123"/>
      <c r="M27" s="14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ht="12.75" customHeight="1" spans="1:25">
      <c r="A28" s="117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ht="12.75" customHeight="1" spans="1:25">
      <c r="A29" s="117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ht="12.75" customHeight="1" spans="1: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ht="12.75" customHeight="1" spans="1: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ht="12.75" customHeight="1" spans="1: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ht="12.75" customHeight="1" spans="1: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ht="12.75" customHeight="1" spans="1: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ht="12.75" customHeight="1" spans="1: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ht="12.75" hidden="1" customHeight="1" spans="1:25">
      <c r="A36" s="40"/>
      <c r="B36" s="40"/>
      <c r="C36" s="40"/>
      <c r="D36" s="14"/>
      <c r="E36" s="14"/>
      <c r="F36" s="14"/>
      <c r="G36" s="14"/>
      <c r="H36" s="14"/>
      <c r="I36" s="14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ht="12.75" hidden="1" customHeight="1" spans="1: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ht="12.75" hidden="1" customHeight="1" spans="1: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ht="12.75" hidden="1" customHeight="1" spans="1: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ht="12.75" hidden="1" customHeight="1" spans="1: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ht="12.75" hidden="1" customHeight="1" spans="1: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ht="12.75" hidden="1" customHeight="1" spans="1: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ht="12.75" hidden="1" customHeight="1" spans="1: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ht="12.75" hidden="1" customHeight="1" spans="1: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ht="12.75" hidden="1" customHeight="1" spans="1: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ht="12.75" hidden="1" customHeight="1" spans="1: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ht="12.75" hidden="1" customHeight="1" spans="1: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ht="12.75" hidden="1" customHeight="1" spans="1: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ht="12.75" hidden="1" customHeight="1" spans="1: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ht="12.75" hidden="1" customHeight="1" spans="1: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ht="12.75" hidden="1" customHeight="1" spans="1: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ht="12.75" hidden="1" customHeight="1" spans="1: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ht="12.75" hidden="1" customHeight="1" spans="1: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ht="12.75" hidden="1" customHeight="1" spans="1: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ht="12.75" hidden="1" customHeight="1" spans="1: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ht="12.75" hidden="1" customHeight="1" spans="1: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ht="12.75" hidden="1" customHeight="1" spans="1: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ht="12.75" hidden="1" customHeight="1" spans="1: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ht="12.75" hidden="1" customHeight="1" spans="1: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ht="12.75" hidden="1" customHeight="1" spans="1: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ht="12.75" hidden="1" customHeight="1" spans="1: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ht="12.75" hidden="1" customHeight="1" spans="1:2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ht="12.75" hidden="1" customHeight="1" spans="1: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ht="12.75" hidden="1" customHeight="1" spans="1: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ht="12.75" hidden="1" customHeight="1" spans="1:2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ht="12.75" hidden="1" customHeight="1" spans="1: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ht="12.75" hidden="1" customHeight="1" spans="1:2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ht="12.75" hidden="1" customHeight="1" spans="1:2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ht="12.75" hidden="1" customHeight="1" spans="1:2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ht="12.75" hidden="1" customHeight="1" spans="1:2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ht="12.75" hidden="1" customHeight="1" spans="1:2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ht="12.75" hidden="1" customHeight="1" spans="1:2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ht="12.75" hidden="1" customHeight="1" spans="1:2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ht="12.75" hidden="1" customHeight="1" spans="1:2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</row>
    <row r="75" ht="12.75" hidden="1" customHeight="1" spans="1:2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</row>
    <row r="76" ht="12.75" hidden="1" customHeight="1" spans="1:2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</row>
    <row r="77" ht="12.75" hidden="1" customHeight="1" spans="1:2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</row>
    <row r="78" ht="12.75" hidden="1" customHeight="1" spans="1:2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</row>
    <row r="79" ht="12.75" hidden="1" customHeight="1" spans="1: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</row>
    <row r="80" ht="12.75" hidden="1" customHeight="1" spans="1:2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</row>
    <row r="81" ht="12.75" hidden="1" customHeight="1" spans="1:2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</row>
    <row r="82" ht="12.75" hidden="1" customHeight="1" spans="1:2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ht="12.75" hidden="1" customHeight="1" spans="1:2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</row>
    <row r="84" ht="12.75" hidden="1" customHeight="1" spans="1:2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</row>
    <row r="85" ht="12.75" hidden="1" customHeight="1" spans="1: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</row>
    <row r="86" ht="12.75" hidden="1" customHeight="1" spans="1: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</row>
    <row r="87" ht="12.75" hidden="1" customHeight="1" spans="1:25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</row>
    <row r="88" ht="12.75" hidden="1" customHeight="1" spans="1:25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ht="12.75" hidden="1" customHeight="1" spans="1:25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</row>
    <row r="90" ht="12.75" hidden="1" customHeight="1" spans="1:25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</row>
    <row r="91" ht="12.75" hidden="1" customHeight="1" spans="1:25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</row>
    <row r="92" ht="12.75" hidden="1" customHeight="1" spans="1:2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</row>
    <row r="93" ht="12.75" hidden="1" customHeight="1" spans="1:2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</row>
    <row r="94" ht="12.75" hidden="1" customHeight="1" spans="1:25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</row>
    <row r="95" ht="12.75" hidden="1" customHeight="1" spans="1:2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</row>
    <row r="96" ht="12.75" hidden="1" customHeight="1" spans="1:2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</row>
    <row r="97" ht="12.75" hidden="1" customHeight="1" spans="1:2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</row>
    <row r="98" ht="12.75" hidden="1" customHeight="1" spans="1:25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</row>
    <row r="99" ht="12.75" hidden="1" customHeight="1" spans="1:25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</row>
    <row r="100" ht="12.75" hidden="1" customHeight="1" spans="1: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</row>
    <row r="101" ht="12.75" hidden="1" customHeight="1" spans="1:25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</row>
    <row r="102" ht="12.75" hidden="1" customHeight="1" spans="1:25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</row>
    <row r="103" ht="12.75" hidden="1" customHeight="1" spans="1:25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</row>
    <row r="104" ht="12.75" hidden="1" customHeight="1" spans="1:25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</row>
    <row r="105" ht="12.75" hidden="1" customHeight="1" spans="1:25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</row>
    <row r="106" ht="12.75" hidden="1" customHeight="1" spans="1:2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</row>
    <row r="107" ht="12.75" hidden="1" customHeight="1" spans="1:2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</row>
    <row r="108" ht="12.75" hidden="1" customHeight="1" spans="1:2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</row>
    <row r="109" ht="12.75" hidden="1" customHeight="1" spans="1: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</row>
    <row r="110" ht="12.75" hidden="1" customHeight="1" spans="1:2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</row>
    <row r="111" ht="12.75" hidden="1" customHeight="1" spans="1:2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</row>
    <row r="112" ht="12.75" hidden="1" customHeight="1" spans="1:25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</row>
    <row r="113" ht="12.75" hidden="1" customHeight="1" spans="1:25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</row>
    <row r="114" ht="12.75" hidden="1" customHeight="1" spans="1: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</row>
    <row r="115" ht="12.75" hidden="1" customHeight="1" spans="1:2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</row>
    <row r="116" ht="12.75" hidden="1" customHeight="1" spans="1:25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</row>
    <row r="117" ht="12.75" hidden="1" customHeight="1" spans="1:2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</row>
    <row r="118" ht="12.75" hidden="1" customHeight="1" spans="1:2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</row>
    <row r="119" ht="12.75" hidden="1" customHeight="1" spans="1:2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</row>
    <row r="120" ht="12.75" hidden="1" customHeight="1" spans="1:2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</row>
    <row r="121" ht="12.75" hidden="1" customHeight="1" spans="1:25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</row>
    <row r="122" ht="12.75" hidden="1" customHeight="1" spans="1:25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ht="12.75" hidden="1" customHeight="1" spans="1:25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</row>
    <row r="124" ht="12.75" hidden="1" customHeight="1" spans="1:25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</row>
    <row r="125" ht="12.75" hidden="1" customHeight="1" spans="1:25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</row>
    <row r="126" ht="12.75" hidden="1" customHeight="1" spans="1:2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</row>
    <row r="127" ht="12.75" hidden="1" customHeight="1" spans="1:25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</row>
    <row r="128" ht="12.75" hidden="1" customHeight="1" spans="1:25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</row>
    <row r="129" ht="12.75" hidden="1" customHeight="1" spans="1:25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</row>
    <row r="130" ht="12.75" hidden="1" customHeight="1" spans="1:25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</row>
    <row r="131" ht="12.75" hidden="1" customHeight="1" spans="1:25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</row>
    <row r="132" ht="12.75" hidden="1" customHeight="1" spans="1:25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</row>
    <row r="133" ht="12.75" hidden="1" customHeight="1" spans="1:25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</row>
    <row r="134" ht="12.75" hidden="1" customHeight="1" spans="1:25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</row>
    <row r="135" ht="12.75" hidden="1" customHeight="1" spans="1:25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</row>
    <row r="136" ht="12.75" hidden="1" customHeight="1" spans="1:25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</row>
    <row r="137" ht="12.75" hidden="1" customHeight="1" spans="1:25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</row>
    <row r="138" ht="12.75" hidden="1" customHeight="1" spans="1:2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</row>
    <row r="139" ht="12.75" hidden="1" customHeight="1" spans="1:25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</row>
    <row r="140" ht="12.75" hidden="1" customHeight="1" spans="1:2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</row>
    <row r="141" ht="12.75" hidden="1" customHeight="1" spans="1:2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</row>
    <row r="142" ht="12.75" hidden="1" customHeight="1" spans="1:25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</row>
    <row r="143" ht="12.75" hidden="1" customHeight="1" spans="1:25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</row>
    <row r="144" ht="12.75" hidden="1" customHeight="1" spans="1:25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</row>
    <row r="145" ht="12.75" hidden="1" customHeight="1" spans="1:25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</row>
    <row r="146" ht="12.75" hidden="1" customHeight="1" spans="1:2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</row>
    <row r="147" ht="12.75" hidden="1" customHeight="1" spans="1:2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</row>
    <row r="148" ht="12.75" hidden="1" customHeight="1" spans="1:2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</row>
    <row r="149" ht="12.75" hidden="1" customHeight="1" spans="1:2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</row>
    <row r="150" ht="12.75" hidden="1" customHeight="1" spans="1:2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</row>
    <row r="151" ht="12.75" hidden="1" customHeight="1" spans="1:2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</row>
    <row r="152" ht="12.75" hidden="1" customHeight="1" spans="1:2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</row>
    <row r="153" ht="12.75" hidden="1" customHeight="1" spans="1:2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</row>
    <row r="154" ht="12.75" hidden="1" customHeight="1" spans="1:2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</row>
    <row r="155" ht="12.75" hidden="1" customHeight="1" spans="1: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</row>
    <row r="156" ht="12.75" hidden="1" customHeight="1" spans="1:2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</row>
    <row r="157" ht="12.75" hidden="1" customHeight="1" spans="1:2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</row>
    <row r="158" ht="12.75" hidden="1" customHeight="1" spans="1:2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</row>
    <row r="159" ht="12.75" hidden="1" customHeight="1" spans="1:2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</row>
    <row r="160" ht="12.75" hidden="1" customHeight="1" spans="1:2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</row>
    <row r="161" ht="12.75" hidden="1" customHeight="1" spans="1: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</row>
    <row r="162" ht="12.75" hidden="1" customHeight="1" spans="1: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</row>
    <row r="163" ht="12.75" hidden="1" customHeight="1" spans="1: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</row>
    <row r="164" ht="12.75" hidden="1" customHeight="1" spans="1: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</row>
    <row r="165" ht="12.75" hidden="1" customHeight="1" spans="1: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</row>
    <row r="166" ht="12.75" hidden="1" customHeight="1" spans="1: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</row>
    <row r="167" ht="12.75" hidden="1" customHeight="1" spans="1: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</row>
    <row r="168" ht="12.75" hidden="1" customHeight="1" spans="1: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</row>
    <row r="169" ht="12.75" hidden="1" customHeight="1" spans="1: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</row>
    <row r="170" ht="12.75" hidden="1" customHeight="1" spans="1: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</row>
    <row r="171" ht="12.75" hidden="1" customHeight="1" spans="1: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</row>
    <row r="172" ht="12.75" hidden="1" customHeight="1" spans="1: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</row>
    <row r="173" ht="12.75" hidden="1" customHeight="1" spans="1: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</row>
    <row r="174" ht="12.75" hidden="1" customHeight="1" spans="1: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</row>
    <row r="175" ht="12.75" hidden="1" customHeight="1" spans="1: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</row>
    <row r="176" ht="12.75" hidden="1" customHeight="1" spans="1: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</row>
    <row r="177" ht="12.75" hidden="1" customHeight="1" spans="1: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</row>
    <row r="178" ht="12.75" hidden="1" customHeight="1" spans="1: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</row>
    <row r="179" ht="12.75" hidden="1" customHeight="1" spans="1: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</row>
    <row r="180" ht="12.75" hidden="1" customHeight="1" spans="1: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</row>
    <row r="181" ht="12.75" hidden="1" customHeight="1" spans="1: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</row>
    <row r="182" ht="12.75" hidden="1" customHeight="1" spans="1: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</row>
    <row r="183" ht="12.75" hidden="1" customHeight="1" spans="1: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</row>
    <row r="184" ht="12.75" hidden="1" customHeight="1" spans="1: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</row>
    <row r="185" ht="12.75" hidden="1" customHeight="1" spans="1: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</row>
    <row r="186" ht="12.75" hidden="1" customHeight="1" spans="1: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</row>
    <row r="187" ht="12.75" hidden="1" customHeight="1" spans="1: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</row>
    <row r="188" ht="12.75" hidden="1" customHeight="1" spans="1: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</row>
    <row r="189" ht="12.75" hidden="1" customHeight="1" spans="1: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</row>
    <row r="190" ht="12.75" hidden="1" customHeight="1" spans="1: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</row>
    <row r="191" ht="12.75" hidden="1" customHeight="1" spans="1: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</row>
    <row r="192" ht="12.75" hidden="1" customHeight="1" spans="1: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</row>
    <row r="193" ht="12.75" hidden="1" customHeight="1" spans="1: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</row>
    <row r="194" ht="12.75" hidden="1" customHeight="1" spans="1: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</row>
    <row r="195" ht="12.75" hidden="1" customHeight="1" spans="1: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</row>
    <row r="196" ht="12.75" hidden="1" customHeight="1" spans="1: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</row>
    <row r="197" ht="12.75" hidden="1" customHeight="1" spans="1: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</row>
    <row r="198" ht="12.75" hidden="1" customHeight="1" spans="1: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</row>
    <row r="199" ht="12.75" hidden="1" customHeight="1" spans="1: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</row>
    <row r="200" ht="12.75" hidden="1" customHeight="1" spans="1: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</row>
    <row r="201" ht="12.75" hidden="1" customHeight="1" spans="1: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</row>
    <row r="202" ht="12.75" hidden="1" customHeight="1" spans="1: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</row>
    <row r="203" ht="12.75" hidden="1" customHeight="1" spans="1: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</row>
    <row r="204" ht="12.75" hidden="1" customHeight="1" spans="1: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</row>
    <row r="205" ht="12.75" hidden="1" customHeight="1" spans="1: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</row>
    <row r="206" ht="12.75" hidden="1" customHeight="1" spans="1: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</row>
    <row r="207" ht="12.75" hidden="1" customHeight="1" spans="1: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</row>
    <row r="208" ht="12.75" hidden="1" customHeight="1" spans="1:25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</row>
    <row r="209" ht="12.75" hidden="1" customHeight="1" spans="1:2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</row>
    <row r="210" ht="12.75" hidden="1" customHeight="1" spans="1:25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</row>
    <row r="211" ht="12.75" hidden="1" customHeight="1" spans="1:2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</row>
    <row r="212" ht="12.75" hidden="1" customHeight="1" spans="1:25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</row>
    <row r="213" ht="12.75" hidden="1" customHeight="1" spans="1:25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</row>
    <row r="214" ht="12.75" hidden="1" customHeight="1" spans="1:25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</row>
    <row r="215" ht="12.75" hidden="1" customHeight="1" spans="1:2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</row>
    <row r="216" ht="12.75" hidden="1" customHeight="1" spans="1:25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</row>
    <row r="217" ht="12.75" hidden="1" customHeight="1" spans="1:25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</row>
    <row r="218" ht="12.75" hidden="1" customHeight="1" spans="1:2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</row>
    <row r="219" ht="12.75" hidden="1" customHeight="1" spans="1:2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</row>
    <row r="220" ht="12.75" hidden="1" customHeight="1" spans="1:25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</row>
    <row r="221" ht="12.75" hidden="1" customHeight="1" spans="1:2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</row>
    <row r="222" ht="12.75" hidden="1" customHeight="1" spans="1:25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</row>
    <row r="223" ht="12.75" hidden="1" customHeight="1" spans="1:25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</row>
    <row r="224" ht="12.75" hidden="1" customHeight="1" spans="1:25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A1:M1"/>
    <mergeCell ref="A2:M2"/>
    <mergeCell ref="A3:M3"/>
    <mergeCell ref="D5:E5"/>
    <mergeCell ref="F5:G5"/>
    <mergeCell ref="D6:E6"/>
    <mergeCell ref="F6:G6"/>
    <mergeCell ref="H10:I10"/>
    <mergeCell ref="D12:E12"/>
    <mergeCell ref="F12:G12"/>
    <mergeCell ref="D13:E13"/>
    <mergeCell ref="F13:G13"/>
    <mergeCell ref="D14:E14"/>
    <mergeCell ref="F14:G14"/>
    <mergeCell ref="F18:G18"/>
    <mergeCell ref="H18:I18"/>
    <mergeCell ref="D20:E20"/>
    <mergeCell ref="D21:E21"/>
    <mergeCell ref="G24:H24"/>
    <mergeCell ref="H5:I6"/>
    <mergeCell ref="F10:G11"/>
  </mergeCells>
  <dataValidations count="1">
    <dataValidation type="list" allowBlank="1" showErrorMessage="1" sqref="F5">
      <formula1>$B$10:$B$24</formula1>
    </dataValidation>
  </dataValidations>
  <printOptions horizontalCentered="1"/>
  <pageMargins left="0.511811023622047" right="0.511811023622047" top="0.78740157480315" bottom="0.78740157480315" header="0" footer="0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97"/>
  <sheetViews>
    <sheetView showGridLines="0" workbookViewId="0">
      <selection activeCell="E231" sqref="E231"/>
    </sheetView>
  </sheetViews>
  <sheetFormatPr defaultColWidth="12.6285714285714" defaultRowHeight="15" customHeight="1"/>
  <cols>
    <col min="1" max="1" width="11.247619047619" customWidth="1"/>
    <col min="2" max="2" width="9.75238095238095" customWidth="1"/>
    <col min="3" max="3" width="17.1333333333333" customWidth="1"/>
    <col min="4" max="4" width="19.6285714285714" customWidth="1"/>
    <col min="5" max="6" width="7.75238095238095" customWidth="1"/>
    <col min="7" max="7" width="13.6285714285714" customWidth="1"/>
    <col min="8" max="8" width="12.752380952381" customWidth="1"/>
    <col min="9" max="9" width="13" customWidth="1"/>
    <col min="10" max="10" width="1.5047619047619" customWidth="1"/>
    <col min="11" max="12" width="9.75238095238095" customWidth="1"/>
    <col min="13" max="13" width="11.247619047619" customWidth="1"/>
    <col min="14" max="25" width="10.752380952381" hidden="1" customWidth="1"/>
    <col min="26" max="26" width="10.752380952381" customWidth="1"/>
  </cols>
  <sheetData>
    <row r="1" ht="21.75" customHeight="1" spans="1:25">
      <c r="A1" s="83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ht="18.75" customHeight="1" spans="1:25">
      <c r="A2" s="84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ht="18.75" customHeight="1" spans="1:25">
      <c r="A3" s="85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ht="5.25" customHeight="1" spans="1: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18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ht="24" customHeight="1" spans="1:25">
      <c r="A5" s="1"/>
      <c r="B5" s="1"/>
      <c r="C5" s="1"/>
      <c r="D5" s="86" t="s">
        <v>3</v>
      </c>
      <c r="E5" s="8"/>
      <c r="F5" s="87">
        <f>'RESUMEN ORGANIZADOR'!F5</f>
        <v>0</v>
      </c>
      <c r="G5" s="88"/>
      <c r="H5" s="89"/>
      <c r="I5" s="8"/>
      <c r="J5" s="1"/>
      <c r="K5" s="1"/>
      <c r="L5" s="1"/>
      <c r="M5" s="119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</row>
    <row r="6" ht="29.25" customHeight="1" spans="1:25">
      <c r="A6" s="1"/>
      <c r="B6" s="1"/>
      <c r="C6" s="1"/>
      <c r="D6" s="86" t="s">
        <v>31</v>
      </c>
      <c r="E6" s="8"/>
      <c r="F6" s="90">
        <f>L15</f>
        <v>0</v>
      </c>
      <c r="G6" s="91"/>
      <c r="H6" s="8"/>
      <c r="I6" s="8"/>
      <c r="J6" s="1"/>
      <c r="K6" s="1"/>
      <c r="L6" s="1"/>
      <c r="M6" s="12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ht="4.5" customHeight="1" spans="1:25">
      <c r="A7" s="1"/>
      <c r="B7" s="1"/>
      <c r="C7" s="1"/>
      <c r="D7" s="86"/>
      <c r="E7" s="86"/>
      <c r="F7" s="92"/>
      <c r="G7" s="92"/>
      <c r="H7" s="6"/>
      <c r="I7" s="121"/>
      <c r="J7" s="1"/>
      <c r="K7" s="1"/>
      <c r="L7" s="1"/>
      <c r="M7" s="12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ht="12.75" customHeight="1" spans="1:25">
      <c r="A8" s="93"/>
      <c r="B8" s="94"/>
      <c r="C8" s="14"/>
      <c r="D8" s="95"/>
      <c r="E8" s="95"/>
      <c r="F8" s="96"/>
      <c r="G8" s="96"/>
      <c r="H8" s="78"/>
      <c r="I8" s="122"/>
      <c r="J8" s="123"/>
      <c r="K8" s="124"/>
      <c r="L8" s="124"/>
      <c r="M8" s="123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ht="12.75" customHeight="1" spans="1:25">
      <c r="A9" s="93"/>
      <c r="B9" s="94"/>
      <c r="C9" s="14"/>
      <c r="D9" s="95"/>
      <c r="E9" s="95"/>
      <c r="F9" s="96"/>
      <c r="G9" s="96"/>
      <c r="H9" s="78"/>
      <c r="I9" s="122"/>
      <c r="J9" s="123"/>
      <c r="K9" s="124"/>
      <c r="L9" s="124"/>
      <c r="M9" s="123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</row>
    <row r="10" ht="12.75" customHeight="1" spans="1:25">
      <c r="A10" s="93"/>
      <c r="B10" s="94"/>
      <c r="C10" s="97" t="s">
        <v>32</v>
      </c>
      <c r="E10" s="98" t="s">
        <v>33</v>
      </c>
      <c r="K10" s="98" t="s">
        <v>34</v>
      </c>
      <c r="M10" s="123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</row>
    <row r="11" ht="12.75" customHeight="1" spans="1:25">
      <c r="A11" s="93"/>
      <c r="B11" s="94"/>
      <c r="C11" s="99" t="s">
        <v>35</v>
      </c>
      <c r="D11" s="99"/>
      <c r="E11" s="100" t="s">
        <v>36</v>
      </c>
      <c r="F11" s="59"/>
      <c r="G11" s="59"/>
      <c r="H11" s="100" t="s">
        <v>37</v>
      </c>
      <c r="I11" s="59"/>
      <c r="J11" s="59"/>
      <c r="K11" s="125" t="s">
        <v>10</v>
      </c>
      <c r="L11" s="125" t="s">
        <v>11</v>
      </c>
      <c r="M11" s="123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</row>
    <row r="12" ht="12.75" customHeight="1" spans="1:25">
      <c r="A12" s="93"/>
      <c r="B12" s="94"/>
      <c r="C12" s="101" t="s">
        <v>38</v>
      </c>
      <c r="D12" s="88"/>
      <c r="E12" s="102">
        <f>COUNTIF(COMPLETAR!$J$17:$J$56,"3º Kyu")</f>
        <v>0</v>
      </c>
      <c r="F12" s="103"/>
      <c r="G12" s="88"/>
      <c r="H12" s="102">
        <f>COUNTIF(COMPLETAR!$N$17:$N$56,"3º Kyu")</f>
        <v>0</v>
      </c>
      <c r="I12" s="103"/>
      <c r="J12" s="88"/>
      <c r="K12" s="126">
        <v>3600</v>
      </c>
      <c r="L12" s="126">
        <f>(E12+H12)*K12</f>
        <v>0</v>
      </c>
      <c r="M12" s="123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ht="12.75" customHeight="1" spans="1:25">
      <c r="A13" s="93"/>
      <c r="B13" s="94"/>
      <c r="C13" s="101" t="s">
        <v>39</v>
      </c>
      <c r="D13" s="88"/>
      <c r="E13" s="102">
        <f>COUNTIF(COMPLETAR!$J$17:$J$56,"2º Kyu")</f>
        <v>0</v>
      </c>
      <c r="F13" s="103"/>
      <c r="G13" s="88"/>
      <c r="H13" s="102">
        <f>COUNTIF(COMPLETAR!$N$17:$N$56,"2º Kyu")</f>
        <v>0</v>
      </c>
      <c r="I13" s="103"/>
      <c r="J13" s="88"/>
      <c r="K13" s="126">
        <v>5200</v>
      </c>
      <c r="L13" s="126">
        <f>(E13+H13)*K13</f>
        <v>0</v>
      </c>
      <c r="M13" s="123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</row>
    <row r="14" ht="12.75" customHeight="1" spans="1:25">
      <c r="A14" s="93"/>
      <c r="B14" s="94"/>
      <c r="C14" s="101" t="s">
        <v>40</v>
      </c>
      <c r="D14" s="88"/>
      <c r="E14" s="102">
        <f>COUNTIF(COMPLETAR!$J$17:$J$56,"1º Kyu")</f>
        <v>0</v>
      </c>
      <c r="F14" s="103"/>
      <c r="G14" s="88"/>
      <c r="H14" s="102">
        <f>COUNTIF(COMPLETAR!$N$17:$N$56,"1º Kyu")</f>
        <v>0</v>
      </c>
      <c r="I14" s="103"/>
      <c r="J14" s="88"/>
      <c r="K14" s="126">
        <v>7400</v>
      </c>
      <c r="L14" s="126">
        <f>(E14+H14)*K14</f>
        <v>0</v>
      </c>
      <c r="M14" s="123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ht="12.75" customHeight="1" spans="1:25">
      <c r="A15" s="93"/>
      <c r="B15" s="94"/>
      <c r="C15" s="104"/>
      <c r="D15" s="104"/>
      <c r="E15" s="105">
        <f>SUM(E12:E14)</f>
        <v>0</v>
      </c>
      <c r="F15" s="103"/>
      <c r="G15" s="88"/>
      <c r="H15" s="105">
        <f>SUM(H12:H14)</f>
        <v>0</v>
      </c>
      <c r="I15" s="103"/>
      <c r="J15" s="88"/>
      <c r="K15" s="104"/>
      <c r="L15" s="127">
        <f>SUM(L12:L14)</f>
        <v>0</v>
      </c>
      <c r="M15" s="128" t="s">
        <v>41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ht="12.75" customHeight="1" spans="1:25">
      <c r="A16" s="93"/>
      <c r="B16" s="94"/>
      <c r="C16" s="14"/>
      <c r="D16" s="106"/>
      <c r="E16" s="107"/>
      <c r="F16" s="108"/>
      <c r="G16" s="109"/>
      <c r="H16" s="110"/>
      <c r="I16" s="110"/>
      <c r="J16" s="123"/>
      <c r="K16" s="124"/>
      <c r="L16" s="124" t="s">
        <v>42</v>
      </c>
      <c r="M16" s="14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ht="12.75" customHeight="1" spans="1:25">
      <c r="A17" s="93"/>
      <c r="B17" s="94"/>
      <c r="C17" s="14"/>
      <c r="D17" s="111"/>
      <c r="F17" s="112"/>
      <c r="G17" s="112"/>
      <c r="H17" s="113"/>
      <c r="I17" s="129"/>
      <c r="J17" s="123"/>
      <c r="K17" s="124"/>
      <c r="L17" s="124"/>
      <c r="M17" s="14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ht="12.75" customHeight="1" spans="1:25">
      <c r="A18" s="93"/>
      <c r="B18" s="94"/>
      <c r="C18" s="14"/>
      <c r="D18" s="111"/>
      <c r="F18" s="112"/>
      <c r="G18" s="112"/>
      <c r="H18" s="113"/>
      <c r="I18" s="129"/>
      <c r="J18" s="123"/>
      <c r="K18" s="123" t="s">
        <v>43</v>
      </c>
      <c r="L18" s="123"/>
      <c r="M18" s="123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ht="12.75" customHeight="1" spans="1:25">
      <c r="A19" s="93"/>
      <c r="B19" s="94"/>
      <c r="C19" s="14"/>
      <c r="D19" s="95"/>
      <c r="E19" s="95"/>
      <c r="F19" s="96"/>
      <c r="G19" s="96"/>
      <c r="H19" s="78"/>
      <c r="I19" s="130"/>
      <c r="J19" s="123"/>
      <c r="K19" s="123"/>
      <c r="L19" s="123"/>
      <c r="M19" s="123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ht="12.75" customHeight="1" spans="1:25">
      <c r="A20" s="14"/>
      <c r="B20" s="94"/>
      <c r="C20" s="14"/>
      <c r="D20" s="95"/>
      <c r="E20" s="95"/>
      <c r="F20" s="96"/>
      <c r="G20" s="14"/>
      <c r="H20" s="14"/>
      <c r="I20" s="14"/>
      <c r="J20" s="123"/>
      <c r="K20" s="123"/>
      <c r="L20" s="123"/>
      <c r="M20" s="123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ht="12.75" customHeight="1" spans="1:25">
      <c r="A21" s="14"/>
      <c r="B21" s="94"/>
      <c r="C21" s="14"/>
      <c r="D21" s="14"/>
      <c r="E21" s="114"/>
      <c r="F21" s="114"/>
      <c r="G21" s="111"/>
      <c r="I21" s="131"/>
      <c r="J21" s="123"/>
      <c r="K21" s="123"/>
      <c r="L21" s="123"/>
      <c r="M21" s="123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ht="12.75" customHeight="1" spans="1:25">
      <c r="A22" s="14"/>
      <c r="B22" s="14"/>
      <c r="C22" s="14"/>
      <c r="D22" s="14"/>
      <c r="E22" s="114"/>
      <c r="F22" s="114"/>
      <c r="G22" s="114"/>
      <c r="H22" s="114"/>
      <c r="I22" s="114"/>
      <c r="J22" s="123"/>
      <c r="K22" s="123"/>
      <c r="L22" s="123"/>
      <c r="M22" s="123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ht="12.75" customHeight="1" spans="1:25">
      <c r="A23" s="14"/>
      <c r="B23" s="14"/>
      <c r="C23" s="14"/>
      <c r="D23" s="14"/>
      <c r="E23" s="115"/>
      <c r="F23" s="114"/>
      <c r="G23" s="114"/>
      <c r="H23" s="114"/>
      <c r="I23" s="114"/>
      <c r="J23" s="123"/>
      <c r="K23" s="123"/>
      <c r="L23" s="123"/>
      <c r="M23" s="123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ht="12.75" customHeight="1" spans="1:25">
      <c r="A24" s="14"/>
      <c r="B24" s="14"/>
      <c r="C24" s="14"/>
      <c r="D24" s="116"/>
      <c r="E24" s="14"/>
      <c r="F24" s="14"/>
      <c r="G24" s="14"/>
      <c r="H24" s="14"/>
      <c r="I24" s="14"/>
      <c r="J24" s="14"/>
      <c r="K24" s="123"/>
      <c r="L24" s="123"/>
      <c r="M24" s="14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ht="12.75" customHeight="1" spans="1:25">
      <c r="A25" s="117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ht="12.75" customHeight="1" spans="1:25">
      <c r="A26" s="117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ht="12.75" customHeight="1" spans="1: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ht="12.75" customHeight="1" spans="1: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ht="12.75" customHeight="1" spans="1: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ht="12.75" customHeight="1" spans="1: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ht="12.75" customHeight="1" spans="1: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ht="12.75" customHeight="1" spans="1: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ht="12.75" hidden="1" customHeight="1" spans="1:25">
      <c r="A33" s="40"/>
      <c r="B33" s="40"/>
      <c r="C33" s="40"/>
      <c r="D33" s="14"/>
      <c r="E33" s="14"/>
      <c r="F33" s="14"/>
      <c r="G33" s="14"/>
      <c r="H33" s="14"/>
      <c r="I33" s="14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ht="12.75" hidden="1" customHeight="1" spans="1: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ht="12.75" hidden="1" customHeight="1" spans="1: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ht="12.75" hidden="1" customHeight="1" spans="1: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ht="12.75" hidden="1" customHeight="1" spans="1: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ht="12.75" hidden="1" customHeight="1" spans="1: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ht="12.75" hidden="1" customHeight="1" spans="1: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ht="12.75" hidden="1" customHeight="1" spans="1: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ht="12.75" hidden="1" customHeight="1" spans="1: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ht="12.75" hidden="1" customHeight="1" spans="1: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ht="12.75" hidden="1" customHeight="1" spans="1: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ht="12.75" hidden="1" customHeight="1" spans="1: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ht="12.75" hidden="1" customHeight="1" spans="1: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ht="12.75" hidden="1" customHeight="1" spans="1: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ht="12.75" hidden="1" customHeight="1" spans="1: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ht="12.75" hidden="1" customHeight="1" spans="1: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ht="12.75" hidden="1" customHeight="1" spans="1: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ht="12.75" hidden="1" customHeight="1" spans="1: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ht="12.75" hidden="1" customHeight="1" spans="1: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ht="12.75" hidden="1" customHeight="1" spans="1: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ht="12.75" hidden="1" customHeight="1" spans="1: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ht="12.75" hidden="1" customHeight="1" spans="1: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ht="12.75" hidden="1" customHeight="1" spans="1: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ht="12.75" hidden="1" customHeight="1" spans="1: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ht="12.75" hidden="1" customHeight="1" spans="1: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ht="12.75" hidden="1" customHeight="1" spans="1: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ht="12.75" hidden="1" customHeight="1" spans="1: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ht="12.75" hidden="1" customHeight="1" spans="1: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ht="12.75" hidden="1" customHeight="1" spans="1: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ht="12.75" hidden="1" customHeight="1" spans="1:2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ht="12.75" hidden="1" customHeight="1" spans="1: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ht="12.75" hidden="1" customHeight="1" spans="1: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ht="12.75" hidden="1" customHeight="1" spans="1:2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ht="12.75" hidden="1" customHeight="1" spans="1: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ht="12.75" hidden="1" customHeight="1" spans="1:2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ht="12.75" hidden="1" customHeight="1" spans="1:2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ht="12.75" hidden="1" customHeight="1" spans="1:2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ht="12.75" hidden="1" customHeight="1" spans="1:2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ht="12.75" hidden="1" customHeight="1" spans="1:2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ht="12.75" hidden="1" customHeight="1" spans="1:2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ht="12.75" hidden="1" customHeight="1" spans="1:2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ht="12.75" hidden="1" customHeight="1" spans="1:2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</row>
    <row r="75" ht="12.75" hidden="1" customHeight="1" spans="1:2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</row>
    <row r="76" ht="12.75" hidden="1" customHeight="1" spans="1:2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</row>
    <row r="77" ht="12.75" hidden="1" customHeight="1" spans="1:2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</row>
    <row r="78" ht="12.75" hidden="1" customHeight="1" spans="1:2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</row>
    <row r="79" ht="12.75" hidden="1" customHeight="1" spans="1: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</row>
    <row r="80" ht="12.75" hidden="1" customHeight="1" spans="1:2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</row>
    <row r="81" ht="12.75" hidden="1" customHeight="1" spans="1:2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</row>
    <row r="82" ht="12.75" hidden="1" customHeight="1" spans="1:2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ht="12.75" hidden="1" customHeight="1" spans="1:2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</row>
    <row r="84" ht="12.75" hidden="1" customHeight="1" spans="1:2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</row>
    <row r="85" ht="12.75" hidden="1" customHeight="1" spans="1: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</row>
    <row r="86" ht="12.75" hidden="1" customHeight="1" spans="1: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</row>
    <row r="87" ht="12.75" hidden="1" customHeight="1" spans="1:25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</row>
    <row r="88" ht="12.75" hidden="1" customHeight="1" spans="1:25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ht="12.75" hidden="1" customHeight="1" spans="1:25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</row>
    <row r="90" ht="12.75" hidden="1" customHeight="1" spans="1:25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</row>
    <row r="91" ht="12.75" hidden="1" customHeight="1" spans="1:25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</row>
    <row r="92" ht="12.75" hidden="1" customHeight="1" spans="1:2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</row>
    <row r="93" ht="12.75" hidden="1" customHeight="1" spans="1:2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</row>
    <row r="94" ht="12.75" hidden="1" customHeight="1" spans="1:25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</row>
    <row r="95" ht="12.75" hidden="1" customHeight="1" spans="1:2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</row>
    <row r="96" ht="12.75" hidden="1" customHeight="1" spans="1:2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</row>
    <row r="97" ht="12.75" hidden="1" customHeight="1" spans="1:2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</row>
    <row r="98" ht="12.75" hidden="1" customHeight="1" spans="1:25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</row>
    <row r="99" ht="12.75" hidden="1" customHeight="1" spans="1:25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</row>
    <row r="100" ht="12.75" hidden="1" customHeight="1" spans="1: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</row>
    <row r="101" ht="12.75" hidden="1" customHeight="1" spans="1:25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</row>
    <row r="102" ht="12.75" hidden="1" customHeight="1" spans="1:25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</row>
    <row r="103" ht="12.75" hidden="1" customHeight="1" spans="1:25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</row>
    <row r="104" ht="12.75" hidden="1" customHeight="1" spans="1:25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</row>
    <row r="105" ht="12.75" hidden="1" customHeight="1" spans="1:25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</row>
    <row r="106" ht="12.75" hidden="1" customHeight="1" spans="1:2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</row>
    <row r="107" ht="12.75" hidden="1" customHeight="1" spans="1:2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</row>
    <row r="108" ht="12.75" hidden="1" customHeight="1" spans="1:2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</row>
    <row r="109" ht="12.75" hidden="1" customHeight="1" spans="1: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</row>
    <row r="110" ht="12.75" hidden="1" customHeight="1" spans="1:2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</row>
    <row r="111" ht="12.75" hidden="1" customHeight="1" spans="1:2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</row>
    <row r="112" ht="12.75" hidden="1" customHeight="1" spans="1:25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</row>
    <row r="113" ht="12.75" hidden="1" customHeight="1" spans="1:25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</row>
    <row r="114" ht="12.75" hidden="1" customHeight="1" spans="1: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</row>
    <row r="115" ht="12.75" hidden="1" customHeight="1" spans="1:2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</row>
    <row r="116" ht="12.75" hidden="1" customHeight="1" spans="1:25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</row>
    <row r="117" ht="12.75" hidden="1" customHeight="1" spans="1:2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</row>
    <row r="118" ht="12.75" hidden="1" customHeight="1" spans="1:2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</row>
    <row r="119" ht="12.75" hidden="1" customHeight="1" spans="1:2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</row>
    <row r="120" ht="12.75" hidden="1" customHeight="1" spans="1:2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</row>
    <row r="121" ht="12.75" hidden="1" customHeight="1" spans="1:25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</row>
    <row r="122" ht="12.75" hidden="1" customHeight="1" spans="1:25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ht="12.75" hidden="1" customHeight="1" spans="1:25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</row>
    <row r="124" ht="12.75" hidden="1" customHeight="1" spans="1:25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</row>
    <row r="125" ht="12.75" hidden="1" customHeight="1" spans="1:25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</row>
    <row r="126" ht="12.75" hidden="1" customHeight="1" spans="1:2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</row>
    <row r="127" ht="12.75" hidden="1" customHeight="1" spans="1:25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</row>
    <row r="128" ht="12.75" hidden="1" customHeight="1" spans="1:25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</row>
    <row r="129" ht="12.75" hidden="1" customHeight="1" spans="1:25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</row>
    <row r="130" ht="12.75" hidden="1" customHeight="1" spans="1:25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</row>
    <row r="131" ht="12.75" hidden="1" customHeight="1" spans="1:25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</row>
    <row r="132" ht="12.75" hidden="1" customHeight="1" spans="1:25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</row>
    <row r="133" ht="12.75" hidden="1" customHeight="1" spans="1:25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</row>
    <row r="134" ht="12.75" hidden="1" customHeight="1" spans="1:25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</row>
    <row r="135" ht="12.75" hidden="1" customHeight="1" spans="1:25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</row>
    <row r="136" ht="12.75" hidden="1" customHeight="1" spans="1:25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</row>
    <row r="137" ht="12.75" hidden="1" customHeight="1" spans="1:25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</row>
    <row r="138" ht="12.75" hidden="1" customHeight="1" spans="1:2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</row>
    <row r="139" ht="12.75" hidden="1" customHeight="1" spans="1:25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</row>
    <row r="140" ht="12.75" hidden="1" customHeight="1" spans="1:2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</row>
    <row r="141" ht="12.75" hidden="1" customHeight="1" spans="1:2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</row>
    <row r="142" ht="12.75" hidden="1" customHeight="1" spans="1:25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</row>
    <row r="143" ht="12.75" hidden="1" customHeight="1" spans="1:25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</row>
    <row r="144" ht="12.75" hidden="1" customHeight="1" spans="1:25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</row>
    <row r="145" ht="12.75" hidden="1" customHeight="1" spans="1:25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</row>
    <row r="146" ht="12.75" hidden="1" customHeight="1" spans="1:2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</row>
    <row r="147" ht="12.75" hidden="1" customHeight="1" spans="1:2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</row>
    <row r="148" ht="12.75" hidden="1" customHeight="1" spans="1:2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</row>
    <row r="149" ht="12.75" hidden="1" customHeight="1" spans="1:2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</row>
    <row r="150" ht="12.75" hidden="1" customHeight="1" spans="1:2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</row>
    <row r="151" ht="12.75" hidden="1" customHeight="1" spans="1:2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</row>
    <row r="152" ht="12.75" hidden="1" customHeight="1" spans="1:2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</row>
    <row r="153" ht="12.75" hidden="1" customHeight="1" spans="1:2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</row>
    <row r="154" ht="12.75" hidden="1" customHeight="1" spans="1:2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</row>
    <row r="155" ht="12.75" hidden="1" customHeight="1" spans="1: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</row>
    <row r="156" ht="12.75" hidden="1" customHeight="1" spans="1:2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</row>
    <row r="157" ht="12.75" hidden="1" customHeight="1" spans="1:2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</row>
    <row r="158" ht="12.75" hidden="1" customHeight="1" spans="1:2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</row>
    <row r="159" ht="12.75" hidden="1" customHeight="1" spans="1:2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</row>
    <row r="160" ht="12.75" hidden="1" customHeight="1" spans="1:2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</row>
    <row r="161" ht="12.75" hidden="1" customHeight="1" spans="1: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</row>
    <row r="162" ht="12.75" hidden="1" customHeight="1" spans="1: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</row>
    <row r="163" ht="12.75" hidden="1" customHeight="1" spans="1: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</row>
    <row r="164" ht="12.75" hidden="1" customHeight="1" spans="1: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</row>
    <row r="165" ht="12.75" hidden="1" customHeight="1" spans="1: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</row>
    <row r="166" ht="12.75" hidden="1" customHeight="1" spans="1: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</row>
    <row r="167" ht="12.75" hidden="1" customHeight="1" spans="1: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</row>
    <row r="168" ht="12.75" hidden="1" customHeight="1" spans="1: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</row>
    <row r="169" ht="12.75" hidden="1" customHeight="1" spans="1: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</row>
    <row r="170" ht="12.75" hidden="1" customHeight="1" spans="1: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</row>
    <row r="171" ht="12.75" hidden="1" customHeight="1" spans="1: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</row>
    <row r="172" ht="12.75" hidden="1" customHeight="1" spans="1: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</row>
    <row r="173" ht="12.75" hidden="1" customHeight="1" spans="1: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</row>
    <row r="174" ht="12.75" hidden="1" customHeight="1" spans="1: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</row>
    <row r="175" ht="12.75" hidden="1" customHeight="1" spans="1: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</row>
    <row r="176" ht="12.75" hidden="1" customHeight="1" spans="1: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</row>
    <row r="177" ht="12.75" hidden="1" customHeight="1" spans="1: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</row>
    <row r="178" ht="12.75" hidden="1" customHeight="1" spans="1: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</row>
    <row r="179" ht="12.75" hidden="1" customHeight="1" spans="1: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</row>
    <row r="180" ht="12.75" hidden="1" customHeight="1" spans="1: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</row>
    <row r="181" ht="12.75" hidden="1" customHeight="1" spans="1: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</row>
    <row r="182" ht="12.75" hidden="1" customHeight="1" spans="1: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</row>
    <row r="183" ht="12.75" hidden="1" customHeight="1" spans="1: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</row>
    <row r="184" ht="12.75" hidden="1" customHeight="1" spans="1: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</row>
    <row r="185" ht="12.75" hidden="1" customHeight="1" spans="1: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</row>
    <row r="186" ht="12.75" hidden="1" customHeight="1" spans="1: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</row>
    <row r="187" ht="12.75" hidden="1" customHeight="1" spans="1: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</row>
    <row r="188" ht="12.75" hidden="1" customHeight="1" spans="1: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</row>
    <row r="189" ht="12.75" hidden="1" customHeight="1" spans="1: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</row>
    <row r="190" ht="12.75" hidden="1" customHeight="1" spans="1: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</row>
    <row r="191" ht="12.75" hidden="1" customHeight="1" spans="1: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</row>
    <row r="192" ht="12.75" hidden="1" customHeight="1" spans="1: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</row>
    <row r="193" ht="12.75" hidden="1" customHeight="1" spans="1: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</row>
    <row r="194" ht="12.75" hidden="1" customHeight="1" spans="1: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</row>
    <row r="195" ht="12.75" hidden="1" customHeight="1" spans="1: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</row>
    <row r="196" ht="12.75" hidden="1" customHeight="1" spans="1: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</row>
    <row r="197" ht="12.75" hidden="1" customHeight="1" spans="1: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</row>
    <row r="198" ht="12.75" hidden="1" customHeight="1" spans="1: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</row>
    <row r="199" ht="12.75" hidden="1" customHeight="1" spans="1: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</row>
    <row r="200" ht="12.75" hidden="1" customHeight="1" spans="1: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</row>
    <row r="201" ht="12.75" hidden="1" customHeight="1" spans="1: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</row>
    <row r="202" ht="12.75" hidden="1" customHeight="1" spans="1: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</row>
    <row r="203" ht="12.75" hidden="1" customHeight="1" spans="1: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</row>
    <row r="204" ht="12.75" hidden="1" customHeight="1" spans="1: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</row>
    <row r="205" ht="12.75" hidden="1" customHeight="1" spans="1: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</row>
    <row r="206" ht="12.75" hidden="1" customHeight="1" spans="1: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</row>
    <row r="207" ht="12.75" hidden="1" customHeight="1" spans="1: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</row>
    <row r="208" ht="12.75" hidden="1" customHeight="1" spans="1:25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</row>
    <row r="209" ht="12.75" hidden="1" customHeight="1" spans="1:2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</row>
    <row r="210" ht="12.75" hidden="1" customHeight="1" spans="1:25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</row>
    <row r="211" ht="12.75" hidden="1" customHeight="1" spans="1:2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</row>
    <row r="212" ht="12.75" hidden="1" customHeight="1" spans="1:25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</row>
    <row r="213" ht="12.75" hidden="1" customHeight="1" spans="1:25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</row>
    <row r="214" ht="12.75" hidden="1" customHeight="1" spans="1:25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</row>
    <row r="215" ht="12.75" hidden="1" customHeight="1" spans="1:2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</row>
    <row r="216" ht="12.75" hidden="1" customHeight="1" spans="1:25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</row>
    <row r="217" ht="12.75" hidden="1" customHeight="1" spans="1:25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</row>
    <row r="218" ht="12.75" hidden="1" customHeight="1" spans="1:2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</row>
    <row r="219" ht="12.75" hidden="1" customHeight="1" spans="1:2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</row>
    <row r="220" ht="12.75" hidden="1" customHeight="1" spans="1:25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</row>
    <row r="221" ht="12.75" hidden="1" customHeight="1" spans="1:2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27">
    <mergeCell ref="A1:M1"/>
    <mergeCell ref="A2:M2"/>
    <mergeCell ref="A3:M3"/>
    <mergeCell ref="D5:E5"/>
    <mergeCell ref="F5:G5"/>
    <mergeCell ref="D6:E6"/>
    <mergeCell ref="F6:G6"/>
    <mergeCell ref="C10:D10"/>
    <mergeCell ref="E10:J10"/>
    <mergeCell ref="K10:L10"/>
    <mergeCell ref="E11:G11"/>
    <mergeCell ref="H11:J11"/>
    <mergeCell ref="C12:D12"/>
    <mergeCell ref="E12:G12"/>
    <mergeCell ref="H12:J12"/>
    <mergeCell ref="C13:D13"/>
    <mergeCell ref="E13:G13"/>
    <mergeCell ref="H13:J13"/>
    <mergeCell ref="C14:D14"/>
    <mergeCell ref="E14:G14"/>
    <mergeCell ref="H14:J14"/>
    <mergeCell ref="E15:G15"/>
    <mergeCell ref="H15:J15"/>
    <mergeCell ref="D17:E17"/>
    <mergeCell ref="D18:E18"/>
    <mergeCell ref="G21:H21"/>
    <mergeCell ref="H5:I6"/>
  </mergeCells>
  <printOptions horizontalCentered="1"/>
  <pageMargins left="0.511811023622047" right="0.511811023622047" top="0.78740157480315" bottom="0.78740157480315" header="0" footer="0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020"/>
  <sheetViews>
    <sheetView topLeftCell="A6" workbookViewId="0">
      <selection activeCell="E34" sqref="E34"/>
    </sheetView>
  </sheetViews>
  <sheetFormatPr defaultColWidth="12.6285714285714" defaultRowHeight="15" customHeight="1"/>
  <cols>
    <col min="1" max="1" width="1.75238095238095" customWidth="1"/>
    <col min="2" max="2" width="4.75238095238095" customWidth="1"/>
    <col min="3" max="3" width="20" customWidth="1"/>
    <col min="4" max="7" width="16.8761904761905" customWidth="1"/>
    <col min="8" max="8" width="31.4285714285714" customWidth="1"/>
    <col min="9" max="16" width="16.8761904761905" customWidth="1"/>
    <col min="17" max="17" width="11.8761904761905" customWidth="1"/>
    <col min="18" max="18" width="17.5714285714286" customWidth="1"/>
    <col min="19" max="19" width="13.247619047619" customWidth="1"/>
    <col min="20" max="21" width="14.3809523809524" customWidth="1"/>
    <col min="22" max="22" width="18" customWidth="1"/>
    <col min="23" max="23" width="9.38095238095238" hidden="1" customWidth="1"/>
    <col min="24" max="24" width="12.3809523809524" hidden="1" customWidth="1"/>
    <col min="25" max="25" width="23.247619047619" hidden="1" customWidth="1"/>
    <col min="26" max="26" width="14.2857142857143" hidden="1" customWidth="1"/>
    <col min="27" max="27" width="11" hidden="1" customWidth="1"/>
    <col min="28" max="28" width="9.28571428571429" hidden="1" customWidth="1"/>
    <col min="29" max="29" width="10" hidden="1" customWidth="1"/>
    <col min="30" max="34" width="10.752380952381" customWidth="1"/>
  </cols>
  <sheetData>
    <row r="1" ht="20.25" customHeight="1" spans="1:34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8"/>
      <c r="S1" s="8"/>
      <c r="T1" s="53"/>
      <c r="U1" s="53"/>
      <c r="V1" s="53"/>
      <c r="W1" s="53"/>
      <c r="X1" s="53"/>
      <c r="Y1" s="53"/>
      <c r="Z1" s="80"/>
      <c r="AA1" s="80"/>
      <c r="AB1" s="80"/>
      <c r="AC1" s="80"/>
      <c r="AD1" s="80"/>
      <c r="AE1" s="80"/>
      <c r="AF1" s="80"/>
      <c r="AG1" s="80"/>
      <c r="AH1" s="80"/>
    </row>
    <row r="2" ht="20.25" customHeight="1" spans="1:34">
      <c r="A2" s="1"/>
      <c r="B2" s="2"/>
      <c r="C2" s="3"/>
      <c r="D2" s="4"/>
      <c r="E2" s="4"/>
      <c r="F2" s="4"/>
      <c r="G2" s="4"/>
      <c r="H2" s="4" t="s">
        <v>0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53"/>
      <c r="U2" s="53"/>
      <c r="V2" s="53"/>
      <c r="W2" s="53"/>
      <c r="X2" s="53"/>
      <c r="Y2" s="53"/>
      <c r="Z2" s="80"/>
      <c r="AA2" s="80"/>
      <c r="AB2" s="80"/>
      <c r="AC2" s="80"/>
      <c r="AD2" s="80"/>
      <c r="AE2" s="80"/>
      <c r="AF2" s="80"/>
      <c r="AG2" s="80"/>
      <c r="AH2" s="80"/>
    </row>
    <row r="3" ht="22.5" customHeight="1" spans="1:34">
      <c r="A3" s="1"/>
      <c r="B3" s="2"/>
      <c r="C3" s="3"/>
      <c r="D3" s="5"/>
      <c r="E3" s="5"/>
      <c r="F3" s="5"/>
      <c r="G3" s="5"/>
      <c r="H3" s="5" t="s">
        <v>1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53"/>
      <c r="U3" s="53"/>
      <c r="V3" s="53"/>
      <c r="W3" s="53"/>
      <c r="X3" s="53"/>
      <c r="Y3" s="53"/>
      <c r="Z3" s="80"/>
      <c r="AA3" s="80"/>
      <c r="AB3" s="80"/>
      <c r="AC3" s="80"/>
      <c r="AD3" s="80"/>
      <c r="AE3" s="80"/>
      <c r="AF3" s="80"/>
      <c r="AG3" s="80"/>
      <c r="AH3" s="80"/>
    </row>
    <row r="4" ht="12" customHeight="1" spans="1:34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4"/>
      <c r="R4" s="54"/>
      <c r="S4" s="54"/>
      <c r="T4" s="53"/>
      <c r="U4" s="53"/>
      <c r="V4" s="53"/>
      <c r="W4" s="53"/>
      <c r="X4" s="53"/>
      <c r="Y4" s="53"/>
      <c r="Z4" s="80"/>
      <c r="AA4" s="80"/>
      <c r="AB4" s="80"/>
      <c r="AC4" s="80"/>
      <c r="AD4" s="80"/>
      <c r="AE4" s="80"/>
      <c r="AF4" s="80"/>
      <c r="AG4" s="80"/>
      <c r="AH4" s="80"/>
    </row>
    <row r="5" ht="23.25" customHeight="1" spans="1:34">
      <c r="A5" s="1"/>
      <c r="B5" s="1"/>
      <c r="C5" s="6"/>
      <c r="D5" s="5"/>
      <c r="E5" s="5"/>
      <c r="F5" s="5"/>
      <c r="G5" s="5"/>
      <c r="H5" s="5" t="s">
        <v>44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40"/>
      <c r="U5" s="40"/>
      <c r="V5" s="40"/>
      <c r="W5" s="53"/>
      <c r="X5" s="53"/>
      <c r="Y5" s="53"/>
      <c r="Z5" s="80"/>
      <c r="AA5" s="80"/>
      <c r="AB5" s="80"/>
      <c r="AC5" s="80"/>
      <c r="AD5" s="80"/>
      <c r="AE5" s="80"/>
      <c r="AF5" s="80"/>
      <c r="AG5" s="80"/>
      <c r="AH5" s="80"/>
    </row>
    <row r="6" ht="17.25" customHeight="1" spans="1:34">
      <c r="A6" s="1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55"/>
      <c r="R6" s="56"/>
      <c r="S6" s="56"/>
      <c r="T6" s="53"/>
      <c r="U6" s="53"/>
      <c r="V6" s="53"/>
      <c r="W6" s="53"/>
      <c r="X6" s="53"/>
      <c r="Y6" s="53"/>
      <c r="Z6" s="80"/>
      <c r="AA6" s="80"/>
      <c r="AB6" s="80"/>
      <c r="AC6" s="80"/>
      <c r="AD6" s="80"/>
      <c r="AE6" s="80"/>
      <c r="AF6" s="80"/>
      <c r="AG6" s="80"/>
      <c r="AH6" s="80"/>
    </row>
    <row r="7" ht="20.25" customHeight="1" spans="1:34">
      <c r="A7" s="1"/>
      <c r="B7" s="2"/>
      <c r="C7" s="7" t="s">
        <v>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57">
        <f>'RESUMEN ORGANIZADOR'!F5</f>
        <v>0</v>
      </c>
      <c r="S7" s="58"/>
      <c r="T7" s="1"/>
      <c r="U7" s="1"/>
      <c r="V7" s="1"/>
      <c r="W7" s="1"/>
      <c r="X7" s="1"/>
      <c r="Y7" s="1"/>
      <c r="Z7" s="80"/>
      <c r="AA7" s="80"/>
      <c r="AB7" s="80"/>
      <c r="AC7" s="80"/>
      <c r="AD7" s="80"/>
      <c r="AE7" s="80"/>
      <c r="AF7" s="80"/>
      <c r="AG7" s="80"/>
      <c r="AH7" s="80"/>
    </row>
    <row r="8" ht="20.25" customHeight="1" spans="1:34">
      <c r="A8" s="1"/>
      <c r="B8" s="9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59"/>
      <c r="S8" s="59"/>
      <c r="T8" s="1"/>
      <c r="U8" s="1"/>
      <c r="V8" s="1"/>
      <c r="W8" s="1"/>
      <c r="X8" s="1"/>
      <c r="Y8" s="1"/>
      <c r="Z8" s="80"/>
      <c r="AA8" s="80"/>
      <c r="AB8" s="80"/>
      <c r="AC8" s="80"/>
      <c r="AD8" s="80"/>
      <c r="AE8" s="80"/>
      <c r="AF8" s="80"/>
      <c r="AG8" s="80"/>
      <c r="AH8" s="80"/>
    </row>
    <row r="9" ht="16.5" customHeight="1" spans="1:34">
      <c r="A9" s="1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40"/>
      <c r="S9" s="60"/>
      <c r="T9" s="1"/>
      <c r="U9" s="1"/>
      <c r="V9" s="1"/>
      <c r="W9" s="1"/>
      <c r="X9" s="1"/>
      <c r="Y9" s="1"/>
      <c r="Z9" s="80"/>
      <c r="AA9" s="80"/>
      <c r="AB9" s="80"/>
      <c r="AC9" s="80"/>
      <c r="AD9" s="80"/>
      <c r="AE9" s="80"/>
      <c r="AF9" s="80"/>
      <c r="AG9" s="80"/>
      <c r="AH9" s="80"/>
    </row>
    <row r="10" ht="27" customHeight="1" spans="1:34">
      <c r="A10" s="1"/>
      <c r="B10" s="11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1"/>
      <c r="U10" s="11"/>
      <c r="V10" s="11"/>
      <c r="W10" s="11"/>
      <c r="X10" s="11"/>
      <c r="Y10" s="11"/>
      <c r="Z10" s="80"/>
      <c r="AA10" s="80"/>
      <c r="AB10" s="80"/>
      <c r="AC10" s="80"/>
      <c r="AD10" s="80"/>
      <c r="AE10" s="80"/>
      <c r="AF10" s="80"/>
      <c r="AG10" s="80"/>
      <c r="AH10" s="80"/>
    </row>
    <row r="11" ht="16.5" customHeight="1" spans="1:34">
      <c r="A11" s="14"/>
      <c r="B11" s="15"/>
      <c r="C11" s="16" t="s">
        <v>45</v>
      </c>
      <c r="D11" s="16" t="s">
        <v>46</v>
      </c>
      <c r="E11" s="16" t="s">
        <v>47</v>
      </c>
      <c r="F11" s="17" t="s">
        <v>48</v>
      </c>
      <c r="G11" s="17" t="s">
        <v>49</v>
      </c>
      <c r="H11" s="18" t="s">
        <v>50</v>
      </c>
      <c r="I11" s="42"/>
      <c r="J11" s="42"/>
      <c r="K11" s="42"/>
      <c r="L11" s="42"/>
      <c r="M11" s="42"/>
      <c r="N11" s="42"/>
      <c r="O11" s="42"/>
      <c r="P11" s="42"/>
      <c r="Q11" s="42"/>
      <c r="R11" s="61"/>
      <c r="S11" s="46"/>
      <c r="T11" s="62"/>
      <c r="U11" s="62"/>
      <c r="V11" s="63" t="s">
        <v>51</v>
      </c>
      <c r="W11" s="14"/>
      <c r="X11" s="14"/>
      <c r="Y11" s="40"/>
      <c r="Z11" s="80"/>
      <c r="AA11" s="80"/>
      <c r="AB11" s="80"/>
      <c r="AC11" s="80"/>
      <c r="AD11" s="80"/>
      <c r="AE11" s="80"/>
      <c r="AF11" s="80"/>
      <c r="AG11" s="80"/>
      <c r="AH11" s="80"/>
    </row>
    <row r="12" ht="16.5" customHeight="1" spans="1:34">
      <c r="A12" s="14"/>
      <c r="B12" s="19"/>
      <c r="C12" s="20"/>
      <c r="D12" s="20"/>
      <c r="E12" s="20"/>
      <c r="F12" s="20"/>
      <c r="G12" s="20"/>
      <c r="H12" s="2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26"/>
      <c r="T12" s="62"/>
      <c r="U12" s="62"/>
      <c r="V12" s="64"/>
      <c r="W12" s="14"/>
      <c r="X12" s="14"/>
      <c r="Y12" s="40"/>
      <c r="Z12" s="80"/>
      <c r="AA12" s="80"/>
      <c r="AB12" s="80"/>
      <c r="AC12" s="80"/>
      <c r="AD12" s="80"/>
      <c r="AE12" s="80"/>
      <c r="AF12" s="80"/>
      <c r="AG12" s="80"/>
      <c r="AH12" s="80"/>
    </row>
    <row r="13" ht="16.5" customHeight="1" spans="1:34">
      <c r="A13" s="14"/>
      <c r="B13" s="19"/>
      <c r="C13" s="20"/>
      <c r="D13" s="20"/>
      <c r="E13" s="20"/>
      <c r="F13" s="20"/>
      <c r="G13" s="20"/>
      <c r="H13" s="22" t="s">
        <v>52</v>
      </c>
      <c r="I13" s="43" t="s">
        <v>53</v>
      </c>
      <c r="J13" s="42"/>
      <c r="K13" s="42"/>
      <c r="L13" s="42"/>
      <c r="M13" s="42"/>
      <c r="N13" s="42"/>
      <c r="O13" s="44"/>
      <c r="P13" s="44"/>
      <c r="Q13" s="65" t="s">
        <v>54</v>
      </c>
      <c r="R13" s="66" t="s">
        <v>55</v>
      </c>
      <c r="S13" s="65" t="s">
        <v>56</v>
      </c>
      <c r="T13" s="67" t="s">
        <v>57</v>
      </c>
      <c r="U13" s="65" t="s">
        <v>58</v>
      </c>
      <c r="V13" s="64"/>
      <c r="W13" s="14"/>
      <c r="X13" s="14"/>
      <c r="Y13" s="40"/>
      <c r="Z13" s="80"/>
      <c r="AA13" s="80"/>
      <c r="AB13" s="80"/>
      <c r="AC13" s="80"/>
      <c r="AD13" s="80"/>
      <c r="AE13" s="80"/>
      <c r="AF13" s="80"/>
      <c r="AG13" s="80"/>
      <c r="AH13" s="80"/>
    </row>
    <row r="14" ht="16.5" customHeight="1" spans="1:34">
      <c r="A14" s="14"/>
      <c r="B14" s="19"/>
      <c r="C14" s="20"/>
      <c r="D14" s="20"/>
      <c r="E14" s="20"/>
      <c r="F14" s="20"/>
      <c r="G14" s="20"/>
      <c r="H14" s="23"/>
      <c r="I14" s="21"/>
      <c r="J14" s="13"/>
      <c r="K14" s="13"/>
      <c r="L14" s="13"/>
      <c r="M14" s="13"/>
      <c r="N14" s="13"/>
      <c r="O14" s="44"/>
      <c r="P14" s="44"/>
      <c r="Q14" s="64"/>
      <c r="R14" s="68" t="s">
        <v>59</v>
      </c>
      <c r="S14" s="64"/>
      <c r="T14" s="68" t="s">
        <v>60</v>
      </c>
      <c r="U14" s="64"/>
      <c r="V14" s="64"/>
      <c r="W14" s="14"/>
      <c r="X14" s="14"/>
      <c r="Y14" s="40"/>
      <c r="Z14" s="80"/>
      <c r="AA14" s="80"/>
      <c r="AB14" s="80"/>
      <c r="AC14" s="80"/>
      <c r="AD14" s="80"/>
      <c r="AE14" s="80"/>
      <c r="AF14" s="80"/>
      <c r="AG14" s="80"/>
      <c r="AH14" s="80"/>
    </row>
    <row r="15" ht="25.5" customHeight="1" spans="1:34">
      <c r="A15" s="14"/>
      <c r="B15" s="19"/>
      <c r="C15" s="20"/>
      <c r="D15" s="20"/>
      <c r="E15" s="20"/>
      <c r="F15" s="20"/>
      <c r="G15" s="20"/>
      <c r="H15" s="24" t="s">
        <v>61</v>
      </c>
      <c r="I15" s="45" t="s">
        <v>36</v>
      </c>
      <c r="J15" s="42"/>
      <c r="K15" s="42"/>
      <c r="L15" s="46"/>
      <c r="M15" s="47" t="s">
        <v>37</v>
      </c>
      <c r="N15" s="42"/>
      <c r="O15" s="42"/>
      <c r="P15" s="46"/>
      <c r="Q15" s="64"/>
      <c r="R15" s="69" t="s">
        <v>62</v>
      </c>
      <c r="S15" s="64"/>
      <c r="T15" s="69" t="s">
        <v>62</v>
      </c>
      <c r="U15" s="64"/>
      <c r="V15" s="64"/>
      <c r="W15" s="14"/>
      <c r="X15" s="14"/>
      <c r="Y15" s="40"/>
      <c r="Z15" s="80"/>
      <c r="AA15" s="80"/>
      <c r="AB15" s="80"/>
      <c r="AC15" s="80"/>
      <c r="AD15" s="80"/>
      <c r="AE15" s="80"/>
      <c r="AF15" s="80"/>
      <c r="AG15" s="80"/>
      <c r="AH15" s="80"/>
    </row>
    <row r="16" ht="16.5" customHeight="1" spans="1:34">
      <c r="A16" s="14"/>
      <c r="B16" s="25"/>
      <c r="C16" s="26"/>
      <c r="D16" s="26"/>
      <c r="E16" s="26"/>
      <c r="F16" s="26"/>
      <c r="G16" s="26"/>
      <c r="H16" s="27"/>
      <c r="I16" s="48" t="s">
        <v>63</v>
      </c>
      <c r="J16" s="49" t="s">
        <v>64</v>
      </c>
      <c r="K16" s="50" t="s">
        <v>65</v>
      </c>
      <c r="L16" s="51" t="s">
        <v>66</v>
      </c>
      <c r="M16" s="48" t="s">
        <v>63</v>
      </c>
      <c r="N16" s="52" t="s">
        <v>67</v>
      </c>
      <c r="O16" s="50" t="s">
        <v>65</v>
      </c>
      <c r="P16" s="51" t="s">
        <v>66</v>
      </c>
      <c r="Q16" s="70"/>
      <c r="R16" s="70"/>
      <c r="S16" s="70"/>
      <c r="T16" s="70"/>
      <c r="U16" s="70"/>
      <c r="V16" s="70"/>
      <c r="W16" s="14"/>
      <c r="X16" s="14"/>
      <c r="Y16" s="40"/>
      <c r="Z16" s="80" t="s">
        <v>68</v>
      </c>
      <c r="AA16" s="80"/>
      <c r="AB16" s="80" t="s">
        <v>69</v>
      </c>
      <c r="AC16" s="81"/>
      <c r="AD16" s="80"/>
      <c r="AE16" s="80"/>
      <c r="AF16" s="80"/>
      <c r="AG16" s="80"/>
      <c r="AH16" s="80"/>
    </row>
    <row r="17" ht="21.75" customHeight="1" spans="1:34">
      <c r="A17" s="14"/>
      <c r="B17" s="28">
        <v>1</v>
      </c>
      <c r="C17" s="29"/>
      <c r="D17" s="29"/>
      <c r="E17" s="29"/>
      <c r="F17" s="30"/>
      <c r="G17" s="31"/>
      <c r="H17" s="31" t="s">
        <v>68</v>
      </c>
      <c r="I17" s="31" t="s">
        <v>70</v>
      </c>
      <c r="J17" s="31"/>
      <c r="K17" s="31"/>
      <c r="L17" s="31"/>
      <c r="M17" s="31" t="s">
        <v>70</v>
      </c>
      <c r="N17" s="31"/>
      <c r="O17" s="31"/>
      <c r="P17" s="31"/>
      <c r="Q17" s="71">
        <f>IF(H17="No participa",0,'RESUMEN ORGANIZADOR'!H12)</f>
        <v>0</v>
      </c>
      <c r="R17" s="72" t="s">
        <v>70</v>
      </c>
      <c r="S17" s="73">
        <f>(COUNTIF(R17,"común")+COUNTIF(R17,"VEGETARIANO"))*'RESUMEN ORGANIZADOR'!H$20</f>
        <v>0</v>
      </c>
      <c r="T17" s="72" t="s">
        <v>70</v>
      </c>
      <c r="U17" s="73">
        <f>(COUNTIF(T17,"Si"))*'RESUMEN ORGANIZADOR'!H$21</f>
        <v>0</v>
      </c>
      <c r="V17" s="73">
        <f t="shared" ref="V17:V56" si="0">Q17+S17+U17</f>
        <v>0</v>
      </c>
      <c r="W17" s="14"/>
      <c r="X17" s="14"/>
      <c r="Y17" s="40" t="str">
        <f t="shared" ref="Y17:Y25" si="1">IF(Q17=1300,IF(I17="No",IF(M17="Si","Examenes","Torneo"),"Examenes"),"No corresponde")</f>
        <v>No corresponde</v>
      </c>
      <c r="Z17" s="80" t="s">
        <v>71</v>
      </c>
      <c r="AA17" s="81" t="s">
        <v>70</v>
      </c>
      <c r="AB17" s="80" t="str">
        <f t="shared" ref="AB17:AB56" si="2">IF(I17="No",IF(M17="No","No","Si"),"Si")</f>
        <v>No</v>
      </c>
      <c r="AC17" s="81" t="s">
        <v>72</v>
      </c>
      <c r="AD17" s="80"/>
      <c r="AE17" s="80"/>
      <c r="AF17" s="80"/>
      <c r="AG17" s="80"/>
      <c r="AH17" s="80"/>
    </row>
    <row r="18" ht="21.75" customHeight="1" spans="1:34">
      <c r="A18" s="14"/>
      <c r="B18" s="28">
        <v>2</v>
      </c>
      <c r="C18" s="29"/>
      <c r="D18" s="29"/>
      <c r="E18" s="29"/>
      <c r="F18" s="30"/>
      <c r="G18" s="31"/>
      <c r="H18" s="31" t="s">
        <v>68</v>
      </c>
      <c r="I18" s="31" t="s">
        <v>70</v>
      </c>
      <c r="J18" s="31"/>
      <c r="K18" s="31"/>
      <c r="L18" s="31"/>
      <c r="M18" s="31" t="s">
        <v>70</v>
      </c>
      <c r="N18" s="31"/>
      <c r="O18" s="31"/>
      <c r="P18" s="31"/>
      <c r="Q18" s="71">
        <f>IF(H18="No participa",0,'RESUMEN ORGANIZADOR'!H13)</f>
        <v>0</v>
      </c>
      <c r="R18" s="72" t="s">
        <v>70</v>
      </c>
      <c r="S18" s="73">
        <f>(COUNTIF(R18,"común")+COUNTIF(R18,"VEGETARIANO"))*'RESUMEN ORGANIZADOR'!H$20</f>
        <v>0</v>
      </c>
      <c r="T18" s="72" t="s">
        <v>70</v>
      </c>
      <c r="U18" s="73">
        <f>(COUNTIF(T18,"Si"))*'RESUMEN ORGANIZADOR'!H$21</f>
        <v>0</v>
      </c>
      <c r="V18" s="73">
        <f t="shared" si="0"/>
        <v>0</v>
      </c>
      <c r="W18" s="14"/>
      <c r="X18" s="14"/>
      <c r="Y18" s="40" t="str">
        <f t="shared" si="1"/>
        <v>No corresponde</v>
      </c>
      <c r="Z18" s="81" t="s">
        <v>73</v>
      </c>
      <c r="AA18" s="81" t="s">
        <v>74</v>
      </c>
      <c r="AB18" s="80" t="str">
        <f t="shared" si="2"/>
        <v>No</v>
      </c>
      <c r="AC18" s="81" t="s">
        <v>75</v>
      </c>
      <c r="AD18" s="80"/>
      <c r="AE18" s="80"/>
      <c r="AF18" s="80"/>
      <c r="AG18" s="80"/>
      <c r="AH18" s="80"/>
    </row>
    <row r="19" ht="21.75" customHeight="1" spans="1:34">
      <c r="A19" s="14"/>
      <c r="B19" s="28">
        <v>3</v>
      </c>
      <c r="C19" s="29"/>
      <c r="D19" s="29"/>
      <c r="E19" s="29"/>
      <c r="F19" s="30"/>
      <c r="G19" s="31"/>
      <c r="H19" s="31" t="s">
        <v>68</v>
      </c>
      <c r="I19" s="31" t="s">
        <v>70</v>
      </c>
      <c r="J19" s="31"/>
      <c r="K19" s="31"/>
      <c r="L19" s="31"/>
      <c r="M19" s="31" t="s">
        <v>70</v>
      </c>
      <c r="N19" s="31"/>
      <c r="O19" s="31"/>
      <c r="P19" s="31"/>
      <c r="Q19" s="71">
        <f>IF(H19="No participa",0,'RESUMEN ORGANIZADOR'!H14)</f>
        <v>0</v>
      </c>
      <c r="R19" s="72" t="s">
        <v>70</v>
      </c>
      <c r="S19" s="73">
        <f>(COUNTIF(R19,"común")+COUNTIF(R19,"VEGETARIANO"))*'RESUMEN ORGANIZADOR'!H$20</f>
        <v>0</v>
      </c>
      <c r="T19" s="72" t="s">
        <v>70</v>
      </c>
      <c r="U19" s="73">
        <f>(COUNTIF(T19,"Si"))*'RESUMEN ORGANIZADOR'!H$21</f>
        <v>0</v>
      </c>
      <c r="V19" s="73">
        <f t="shared" si="0"/>
        <v>0</v>
      </c>
      <c r="W19" s="14"/>
      <c r="X19" s="14"/>
      <c r="Y19" s="40" t="str">
        <f t="shared" si="1"/>
        <v>No corresponde</v>
      </c>
      <c r="Z19" s="81" t="s">
        <v>76</v>
      </c>
      <c r="AA19" s="81" t="s">
        <v>77</v>
      </c>
      <c r="AB19" s="80" t="str">
        <f t="shared" si="2"/>
        <v>No</v>
      </c>
      <c r="AC19" s="80"/>
      <c r="AD19" s="80"/>
      <c r="AE19" s="80"/>
      <c r="AF19" s="80"/>
      <c r="AG19" s="80"/>
      <c r="AH19" s="80"/>
    </row>
    <row r="20" ht="21.75" customHeight="1" spans="1:34">
      <c r="A20" s="14"/>
      <c r="B20" s="28">
        <v>4</v>
      </c>
      <c r="C20" s="29"/>
      <c r="D20" s="29"/>
      <c r="E20" s="29"/>
      <c r="F20" s="30"/>
      <c r="G20" s="31"/>
      <c r="H20" s="31" t="s">
        <v>68</v>
      </c>
      <c r="I20" s="31" t="s">
        <v>70</v>
      </c>
      <c r="J20" s="31"/>
      <c r="K20" s="31"/>
      <c r="L20" s="31"/>
      <c r="M20" s="31" t="s">
        <v>70</v>
      </c>
      <c r="N20" s="31"/>
      <c r="O20" s="31"/>
      <c r="P20" s="31"/>
      <c r="Q20" s="71">
        <f>IF(H20="No participa",0,'RESUMEN ORGANIZADOR'!H15)</f>
        <v>0</v>
      </c>
      <c r="R20" s="72" t="s">
        <v>70</v>
      </c>
      <c r="S20" s="73">
        <f>(COUNTIF(R20,"común")+COUNTIF(R20,"VEGETARIANO"))*'RESUMEN ORGANIZADOR'!H$20</f>
        <v>0</v>
      </c>
      <c r="T20" s="72" t="s">
        <v>70</v>
      </c>
      <c r="U20" s="73">
        <f>(COUNTIF(T20,"Si"))*'RESUMEN ORGANIZADOR'!H$21</f>
        <v>0</v>
      </c>
      <c r="V20" s="73">
        <f t="shared" si="0"/>
        <v>0</v>
      </c>
      <c r="W20" s="14"/>
      <c r="X20" s="14"/>
      <c r="Y20" s="40" t="str">
        <f t="shared" si="1"/>
        <v>No corresponde</v>
      </c>
      <c r="Z20" s="81"/>
      <c r="AA20" s="80"/>
      <c r="AB20" s="80" t="str">
        <f t="shared" si="2"/>
        <v>No</v>
      </c>
      <c r="AC20" s="80"/>
      <c r="AD20" s="80"/>
      <c r="AE20" s="80"/>
      <c r="AF20" s="80"/>
      <c r="AG20" s="80"/>
      <c r="AH20" s="80"/>
    </row>
    <row r="21" ht="21.75" customHeight="1" spans="1:34">
      <c r="A21" s="14"/>
      <c r="B21" s="28">
        <v>5</v>
      </c>
      <c r="C21" s="29"/>
      <c r="D21" s="29"/>
      <c r="E21" s="29"/>
      <c r="F21" s="30"/>
      <c r="G21" s="31"/>
      <c r="H21" s="31" t="s">
        <v>68</v>
      </c>
      <c r="I21" s="31" t="s">
        <v>70</v>
      </c>
      <c r="J21" s="31"/>
      <c r="K21" s="31"/>
      <c r="L21" s="31"/>
      <c r="M21" s="31" t="s">
        <v>70</v>
      </c>
      <c r="N21" s="31"/>
      <c r="O21" s="31"/>
      <c r="P21" s="31"/>
      <c r="Q21" s="71">
        <f>IF(H21="No participa",0,'RESUMEN ORGANIZADOR'!H16)</f>
        <v>0</v>
      </c>
      <c r="R21" s="72" t="s">
        <v>70</v>
      </c>
      <c r="S21" s="73">
        <f>(COUNTIF(R21,"común")+COUNTIF(R21,"VEGETARIANO"))*'RESUMEN ORGANIZADOR'!H$20</f>
        <v>0</v>
      </c>
      <c r="T21" s="72" t="s">
        <v>70</v>
      </c>
      <c r="U21" s="73">
        <f>(COUNTIF(T21,"Si"))*'RESUMEN ORGANIZADOR'!H$21</f>
        <v>0</v>
      </c>
      <c r="V21" s="73">
        <f t="shared" si="0"/>
        <v>0</v>
      </c>
      <c r="W21" s="14"/>
      <c r="X21" s="14"/>
      <c r="Y21" s="40" t="str">
        <f t="shared" si="1"/>
        <v>No corresponde</v>
      </c>
      <c r="Z21" s="80"/>
      <c r="AA21" s="80"/>
      <c r="AB21" s="80" t="str">
        <f t="shared" si="2"/>
        <v>No</v>
      </c>
      <c r="AC21" s="80"/>
      <c r="AD21" s="80"/>
      <c r="AE21" s="80"/>
      <c r="AF21" s="80"/>
      <c r="AG21" s="80"/>
      <c r="AH21" s="80"/>
    </row>
    <row r="22" ht="21.75" customHeight="1" spans="1:34">
      <c r="A22" s="14"/>
      <c r="B22" s="28">
        <v>6</v>
      </c>
      <c r="C22" s="29"/>
      <c r="D22" s="29"/>
      <c r="E22" s="29"/>
      <c r="F22" s="30"/>
      <c r="G22" s="31"/>
      <c r="H22" s="31" t="s">
        <v>68</v>
      </c>
      <c r="I22" s="31" t="s">
        <v>70</v>
      </c>
      <c r="J22" s="31"/>
      <c r="K22" s="31"/>
      <c r="L22" s="31"/>
      <c r="M22" s="31" t="s">
        <v>70</v>
      </c>
      <c r="N22" s="31"/>
      <c r="O22" s="31"/>
      <c r="P22" s="31"/>
      <c r="Q22" s="71">
        <f>IF(H22="No participa",0,'RESUMEN ORGANIZADOR'!H17)</f>
        <v>0</v>
      </c>
      <c r="R22" s="72" t="s">
        <v>70</v>
      </c>
      <c r="S22" s="73">
        <f>(COUNTIF(R22,"común")+COUNTIF(R22,"VEGETARIANO"))*'RESUMEN ORGANIZADOR'!H$20</f>
        <v>0</v>
      </c>
      <c r="T22" s="72" t="s">
        <v>70</v>
      </c>
      <c r="U22" s="73">
        <f>(COUNTIF(T22,"Si"))*'RESUMEN ORGANIZADOR'!H$21</f>
        <v>0</v>
      </c>
      <c r="V22" s="73">
        <f t="shared" si="0"/>
        <v>0</v>
      </c>
      <c r="W22" s="14"/>
      <c r="X22" s="14"/>
      <c r="Y22" s="40" t="str">
        <f t="shared" si="1"/>
        <v>No corresponde</v>
      </c>
      <c r="Z22" s="80"/>
      <c r="AA22" s="80"/>
      <c r="AB22" s="80" t="str">
        <f t="shared" si="2"/>
        <v>No</v>
      </c>
      <c r="AC22" s="80"/>
      <c r="AD22" s="80"/>
      <c r="AE22" s="80"/>
      <c r="AF22" s="80"/>
      <c r="AG22" s="80"/>
      <c r="AH22" s="80"/>
    </row>
    <row r="23" ht="21.75" customHeight="1" spans="1:34">
      <c r="A23" s="14"/>
      <c r="B23" s="28">
        <v>7</v>
      </c>
      <c r="C23" s="29"/>
      <c r="D23" s="29"/>
      <c r="E23" s="29"/>
      <c r="F23" s="30"/>
      <c r="G23" s="31"/>
      <c r="H23" s="31" t="s">
        <v>68</v>
      </c>
      <c r="I23" s="31" t="s">
        <v>70</v>
      </c>
      <c r="J23" s="31"/>
      <c r="K23" s="31"/>
      <c r="L23" s="31"/>
      <c r="M23" s="31" t="s">
        <v>70</v>
      </c>
      <c r="N23" s="31"/>
      <c r="O23" s="31"/>
      <c r="P23" s="31"/>
      <c r="Q23" s="71">
        <f>IF(H23="No participa",0,'RESUMEN ORGANIZADOR'!H18)</f>
        <v>0</v>
      </c>
      <c r="R23" s="72" t="s">
        <v>70</v>
      </c>
      <c r="S23" s="73">
        <f>(COUNTIF(R23,"común")+COUNTIF(R23,"VEGETARIANO"))*'RESUMEN ORGANIZADOR'!H$20</f>
        <v>0</v>
      </c>
      <c r="T23" s="72" t="s">
        <v>70</v>
      </c>
      <c r="U23" s="73">
        <f>(COUNTIF(T23,"Si"))*'RESUMEN ORGANIZADOR'!H$21</f>
        <v>0</v>
      </c>
      <c r="V23" s="73">
        <f t="shared" si="0"/>
        <v>0</v>
      </c>
      <c r="W23" s="14"/>
      <c r="X23" s="14"/>
      <c r="Y23" s="40" t="str">
        <f t="shared" si="1"/>
        <v>No corresponde</v>
      </c>
      <c r="Z23" s="80" t="s">
        <v>78</v>
      </c>
      <c r="AA23" s="80"/>
      <c r="AB23" s="80" t="str">
        <f t="shared" si="2"/>
        <v>No</v>
      </c>
      <c r="AC23" s="80"/>
      <c r="AD23" s="80"/>
      <c r="AE23" s="80"/>
      <c r="AF23" s="80"/>
      <c r="AG23" s="80"/>
      <c r="AH23" s="80"/>
    </row>
    <row r="24" ht="21.75" customHeight="1" spans="1:34">
      <c r="A24" s="14"/>
      <c r="B24" s="28">
        <v>8</v>
      </c>
      <c r="C24" s="29"/>
      <c r="D24" s="29"/>
      <c r="E24" s="29"/>
      <c r="F24" s="30"/>
      <c r="G24" s="31"/>
      <c r="H24" s="31" t="s">
        <v>68</v>
      </c>
      <c r="I24" s="31" t="s">
        <v>70</v>
      </c>
      <c r="J24" s="31"/>
      <c r="K24" s="31"/>
      <c r="L24" s="31"/>
      <c r="M24" s="31" t="s">
        <v>70</v>
      </c>
      <c r="N24" s="31"/>
      <c r="O24" s="31"/>
      <c r="P24" s="31"/>
      <c r="Q24" s="71">
        <f>IF(H24="No participa",0,'RESUMEN ORGANIZADOR'!H19)</f>
        <v>0</v>
      </c>
      <c r="R24" s="72" t="s">
        <v>70</v>
      </c>
      <c r="S24" s="73">
        <f>(COUNTIF(R24,"común")+COUNTIF(R24,"VEGETARIANO"))*'RESUMEN ORGANIZADOR'!H$20</f>
        <v>0</v>
      </c>
      <c r="T24" s="72" t="s">
        <v>70</v>
      </c>
      <c r="U24" s="73">
        <f>(COUNTIF(T24,"Si"))*'RESUMEN ORGANIZADOR'!H$21</f>
        <v>0</v>
      </c>
      <c r="V24" s="73">
        <f t="shared" si="0"/>
        <v>0</v>
      </c>
      <c r="W24" s="14"/>
      <c r="X24" s="14"/>
      <c r="Y24" s="40" t="str">
        <f t="shared" si="1"/>
        <v>No corresponde</v>
      </c>
      <c r="Z24" s="80" t="s">
        <v>70</v>
      </c>
      <c r="AA24" s="80"/>
      <c r="AB24" s="80" t="str">
        <f t="shared" si="2"/>
        <v>No</v>
      </c>
      <c r="AC24" s="80"/>
      <c r="AD24" s="80"/>
      <c r="AE24" s="80"/>
      <c r="AF24" s="80"/>
      <c r="AG24" s="80"/>
      <c r="AH24" s="80"/>
    </row>
    <row r="25" ht="21.75" customHeight="1" spans="1:34">
      <c r="A25" s="14"/>
      <c r="B25" s="28">
        <v>9</v>
      </c>
      <c r="C25" s="29"/>
      <c r="D25" s="31"/>
      <c r="E25" s="31"/>
      <c r="F25" s="32"/>
      <c r="G25" s="31"/>
      <c r="H25" s="31" t="s">
        <v>68</v>
      </c>
      <c r="I25" s="31" t="s">
        <v>70</v>
      </c>
      <c r="J25" s="31"/>
      <c r="K25" s="31"/>
      <c r="L25" s="31"/>
      <c r="M25" s="31" t="s">
        <v>70</v>
      </c>
      <c r="N25" s="31"/>
      <c r="O25" s="31"/>
      <c r="P25" s="31"/>
      <c r="Q25" s="71">
        <f>IF(H25="No participa",0,'RESUMEN ORGANIZADOR'!H20)</f>
        <v>0</v>
      </c>
      <c r="R25" s="72" t="s">
        <v>70</v>
      </c>
      <c r="S25" s="73">
        <f>(COUNTIF(R25,"común")+COUNTIF(R25,"VEGETARIANO"))*'RESUMEN ORGANIZADOR'!H$20</f>
        <v>0</v>
      </c>
      <c r="T25" s="72" t="s">
        <v>70</v>
      </c>
      <c r="U25" s="73">
        <f>(COUNTIF(T25,"Si"))*'RESUMEN ORGANIZADOR'!H$21</f>
        <v>0</v>
      </c>
      <c r="V25" s="73">
        <f t="shared" si="0"/>
        <v>0</v>
      </c>
      <c r="W25" s="14"/>
      <c r="X25" s="14"/>
      <c r="Y25" s="40" t="str">
        <f t="shared" si="1"/>
        <v>No corresponde</v>
      </c>
      <c r="Z25" s="80"/>
      <c r="AA25" s="80"/>
      <c r="AB25" s="80" t="str">
        <f t="shared" si="2"/>
        <v>No</v>
      </c>
      <c r="AC25" s="80"/>
      <c r="AD25" s="80"/>
      <c r="AE25" s="80"/>
      <c r="AF25" s="80"/>
      <c r="AG25" s="80"/>
      <c r="AH25" s="80"/>
    </row>
    <row r="26" ht="21.75" customHeight="1" spans="1:34">
      <c r="A26" s="14"/>
      <c r="B26" s="28">
        <v>10</v>
      </c>
      <c r="C26" s="29"/>
      <c r="D26" s="31"/>
      <c r="E26" s="31"/>
      <c r="F26" s="32"/>
      <c r="G26" s="31"/>
      <c r="H26" s="31" t="s">
        <v>68</v>
      </c>
      <c r="I26" s="31" t="s">
        <v>70</v>
      </c>
      <c r="J26" s="31"/>
      <c r="K26" s="31"/>
      <c r="L26" s="31"/>
      <c r="M26" s="31" t="s">
        <v>70</v>
      </c>
      <c r="N26" s="31"/>
      <c r="O26" s="31"/>
      <c r="P26" s="31"/>
      <c r="Q26" s="71">
        <f>IF(H26="No participa",0,'RESUMEN ORGANIZADOR'!H21)</f>
        <v>0</v>
      </c>
      <c r="R26" s="72" t="s">
        <v>70</v>
      </c>
      <c r="S26" s="73">
        <f>(COUNTIF(R26,"común")+COUNTIF(R26,"VEGETARIANO"))*'RESUMEN ORGANIZADOR'!H$20</f>
        <v>0</v>
      </c>
      <c r="T26" s="72" t="s">
        <v>70</v>
      </c>
      <c r="U26" s="73">
        <f>(COUNTIF(T26,"Si"))*'RESUMEN ORGANIZADOR'!H$21</f>
        <v>0</v>
      </c>
      <c r="V26" s="73">
        <f t="shared" si="0"/>
        <v>0</v>
      </c>
      <c r="W26" s="14"/>
      <c r="X26" s="14"/>
      <c r="Y26" s="40"/>
      <c r="Z26" s="80"/>
      <c r="AA26" s="80"/>
      <c r="AB26" s="80" t="str">
        <f t="shared" si="2"/>
        <v>No</v>
      </c>
      <c r="AC26" s="80"/>
      <c r="AD26" s="80"/>
      <c r="AE26" s="80"/>
      <c r="AF26" s="80"/>
      <c r="AG26" s="80"/>
      <c r="AH26" s="80"/>
    </row>
    <row r="27" ht="21.75" customHeight="1" spans="1:34">
      <c r="A27" s="14"/>
      <c r="B27" s="28">
        <v>11</v>
      </c>
      <c r="C27" s="29"/>
      <c r="D27" s="31"/>
      <c r="E27" s="31"/>
      <c r="F27" s="32"/>
      <c r="G27" s="31"/>
      <c r="H27" s="31" t="s">
        <v>68</v>
      </c>
      <c r="I27" s="31" t="s">
        <v>70</v>
      </c>
      <c r="J27" s="31"/>
      <c r="K27" s="31"/>
      <c r="L27" s="31"/>
      <c r="M27" s="31" t="s">
        <v>70</v>
      </c>
      <c r="N27" s="31"/>
      <c r="O27" s="31"/>
      <c r="P27" s="31"/>
      <c r="Q27" s="71">
        <f>IF(H27="No participa",0,'RESUMEN ORGANIZADOR'!H22)</f>
        <v>0</v>
      </c>
      <c r="R27" s="72" t="s">
        <v>70</v>
      </c>
      <c r="S27" s="73">
        <f>(COUNTIF(R27,"común")+COUNTIF(R27,"VEGETARIANO"))*'RESUMEN ORGANIZADOR'!H$20</f>
        <v>0</v>
      </c>
      <c r="T27" s="72" t="s">
        <v>70</v>
      </c>
      <c r="U27" s="73">
        <f>(COUNTIF(T27,"Si"))*'RESUMEN ORGANIZADOR'!H$21</f>
        <v>0</v>
      </c>
      <c r="V27" s="73">
        <f t="shared" si="0"/>
        <v>0</v>
      </c>
      <c r="W27" s="14"/>
      <c r="X27" s="14"/>
      <c r="Y27" s="40"/>
      <c r="Z27" s="81" t="s">
        <v>79</v>
      </c>
      <c r="AA27" s="80"/>
      <c r="AB27" s="80" t="str">
        <f t="shared" si="2"/>
        <v>No</v>
      </c>
      <c r="AC27" s="80"/>
      <c r="AD27" s="80"/>
      <c r="AE27" s="80"/>
      <c r="AF27" s="80"/>
      <c r="AG27" s="80"/>
      <c r="AH27" s="80"/>
    </row>
    <row r="28" ht="21.75" customHeight="1" spans="1:34">
      <c r="A28" s="14"/>
      <c r="B28" s="28">
        <v>12</v>
      </c>
      <c r="C28" s="29"/>
      <c r="D28" s="31"/>
      <c r="E28" s="31"/>
      <c r="F28" s="32"/>
      <c r="G28" s="31"/>
      <c r="H28" s="31" t="s">
        <v>68</v>
      </c>
      <c r="I28" s="31" t="s">
        <v>70</v>
      </c>
      <c r="J28" s="31"/>
      <c r="K28" s="31"/>
      <c r="L28" s="31"/>
      <c r="M28" s="31" t="s">
        <v>70</v>
      </c>
      <c r="N28" s="31"/>
      <c r="O28" s="31"/>
      <c r="P28" s="31"/>
      <c r="Q28" s="71">
        <f>IF(H28="No participa",0,'RESUMEN ORGANIZADOR'!H23)</f>
        <v>0</v>
      </c>
      <c r="R28" s="72" t="s">
        <v>70</v>
      </c>
      <c r="S28" s="73">
        <f>(COUNTIF(R28,"común")+COUNTIF(R28,"VEGETARIANO"))*'RESUMEN ORGANIZADOR'!H$20</f>
        <v>0</v>
      </c>
      <c r="T28" s="72" t="s">
        <v>70</v>
      </c>
      <c r="U28" s="73">
        <f>(COUNTIF(T28,"Si"))*'RESUMEN ORGANIZADOR'!H$21</f>
        <v>0</v>
      </c>
      <c r="V28" s="73">
        <f t="shared" si="0"/>
        <v>0</v>
      </c>
      <c r="W28" s="14"/>
      <c r="X28" s="14"/>
      <c r="Y28" s="40"/>
      <c r="Z28" s="81" t="s">
        <v>80</v>
      </c>
      <c r="AA28" s="80"/>
      <c r="AB28" s="80" t="str">
        <f t="shared" si="2"/>
        <v>No</v>
      </c>
      <c r="AC28" s="80"/>
      <c r="AD28" s="80"/>
      <c r="AE28" s="80"/>
      <c r="AF28" s="80"/>
      <c r="AG28" s="80"/>
      <c r="AH28" s="80"/>
    </row>
    <row r="29" ht="21.75" customHeight="1" spans="1:34">
      <c r="A29" s="14"/>
      <c r="B29" s="28">
        <v>13</v>
      </c>
      <c r="C29" s="29"/>
      <c r="D29" s="31"/>
      <c r="E29" s="31"/>
      <c r="F29" s="32"/>
      <c r="G29" s="31"/>
      <c r="H29" s="31" t="s">
        <v>68</v>
      </c>
      <c r="I29" s="31" t="s">
        <v>70</v>
      </c>
      <c r="J29" s="31"/>
      <c r="K29" s="31"/>
      <c r="L29" s="31"/>
      <c r="M29" s="31" t="s">
        <v>70</v>
      </c>
      <c r="N29" s="31"/>
      <c r="O29" s="31"/>
      <c r="P29" s="31"/>
      <c r="Q29" s="71">
        <f>IF(H29="No participa",0,'RESUMEN ORGANIZADOR'!H24)</f>
        <v>0</v>
      </c>
      <c r="R29" s="72" t="s">
        <v>70</v>
      </c>
      <c r="S29" s="73">
        <f>(COUNTIF(R29,"común")+COUNTIF(R29,"VEGETARIANO"))*'RESUMEN ORGANIZADOR'!H$20</f>
        <v>0</v>
      </c>
      <c r="T29" s="72" t="s">
        <v>70</v>
      </c>
      <c r="U29" s="73">
        <f>(COUNTIF(T29,"Si"))*'RESUMEN ORGANIZADOR'!H$21</f>
        <v>0</v>
      </c>
      <c r="V29" s="73">
        <f t="shared" si="0"/>
        <v>0</v>
      </c>
      <c r="W29" s="14"/>
      <c r="X29" s="14"/>
      <c r="Y29" s="40"/>
      <c r="Z29" s="80"/>
      <c r="AA29" s="80"/>
      <c r="AB29" s="80" t="str">
        <f t="shared" si="2"/>
        <v>No</v>
      </c>
      <c r="AC29" s="80"/>
      <c r="AD29" s="80"/>
      <c r="AE29" s="80"/>
      <c r="AF29" s="80"/>
      <c r="AG29" s="80"/>
      <c r="AH29" s="80"/>
    </row>
    <row r="30" ht="21.75" customHeight="1" spans="1:34">
      <c r="A30" s="14"/>
      <c r="B30" s="28">
        <v>14</v>
      </c>
      <c r="C30" s="29"/>
      <c r="D30" s="31"/>
      <c r="E30" s="31"/>
      <c r="F30" s="32"/>
      <c r="G30" s="31"/>
      <c r="H30" s="31" t="s">
        <v>68</v>
      </c>
      <c r="I30" s="31" t="s">
        <v>70</v>
      </c>
      <c r="J30" s="31"/>
      <c r="K30" s="31"/>
      <c r="L30" s="31"/>
      <c r="M30" s="31" t="s">
        <v>70</v>
      </c>
      <c r="N30" s="31"/>
      <c r="O30" s="31"/>
      <c r="P30" s="31"/>
      <c r="Q30" s="71">
        <f>IF(H30="No participa",0,'RESUMEN ORGANIZADOR'!H25)</f>
        <v>0</v>
      </c>
      <c r="R30" s="72" t="s">
        <v>70</v>
      </c>
      <c r="S30" s="73">
        <f>(COUNTIF(R30,"común")+COUNTIF(R30,"VEGETARIANO"))*'RESUMEN ORGANIZADOR'!H$20</f>
        <v>0</v>
      </c>
      <c r="T30" s="72" t="s">
        <v>70</v>
      </c>
      <c r="U30" s="73">
        <f>(COUNTIF(T30,"Si"))*'RESUMEN ORGANIZADOR'!H$21</f>
        <v>0</v>
      </c>
      <c r="V30" s="73">
        <f t="shared" si="0"/>
        <v>0</v>
      </c>
      <c r="W30" s="14"/>
      <c r="X30" s="14"/>
      <c r="Y30" s="40"/>
      <c r="Z30" s="80"/>
      <c r="AA30" s="80"/>
      <c r="AB30" s="80" t="str">
        <f t="shared" si="2"/>
        <v>No</v>
      </c>
      <c r="AC30" s="80"/>
      <c r="AD30" s="80"/>
      <c r="AE30" s="80"/>
      <c r="AF30" s="80"/>
      <c r="AG30" s="80"/>
      <c r="AH30" s="80"/>
    </row>
    <row r="31" ht="21.75" customHeight="1" spans="1:34">
      <c r="A31" s="14"/>
      <c r="B31" s="28">
        <v>15</v>
      </c>
      <c r="C31" s="29"/>
      <c r="D31" s="31"/>
      <c r="E31" s="31"/>
      <c r="F31" s="32"/>
      <c r="G31" s="31"/>
      <c r="H31" s="31" t="s">
        <v>68</v>
      </c>
      <c r="I31" s="31" t="s">
        <v>70</v>
      </c>
      <c r="J31" s="31"/>
      <c r="K31" s="31"/>
      <c r="L31" s="31"/>
      <c r="M31" s="31" t="s">
        <v>70</v>
      </c>
      <c r="N31" s="31"/>
      <c r="O31" s="31"/>
      <c r="P31" s="31"/>
      <c r="Q31" s="71">
        <f>IF(H31="No participa",0,'RESUMEN ORGANIZADOR'!H26)</f>
        <v>0</v>
      </c>
      <c r="R31" s="72" t="s">
        <v>70</v>
      </c>
      <c r="S31" s="73">
        <f>(COUNTIF(R31,"común")+COUNTIF(R31,"VEGETARIANO"))*'RESUMEN ORGANIZADOR'!H$20</f>
        <v>0</v>
      </c>
      <c r="T31" s="72" t="s">
        <v>70</v>
      </c>
      <c r="U31" s="73">
        <f>(COUNTIF(T31,"Si"))*'RESUMEN ORGANIZADOR'!H$21</f>
        <v>0</v>
      </c>
      <c r="V31" s="73">
        <f t="shared" si="0"/>
        <v>0</v>
      </c>
      <c r="W31" s="14"/>
      <c r="X31" s="14"/>
      <c r="Y31" s="40"/>
      <c r="Z31" s="80"/>
      <c r="AA31" s="80"/>
      <c r="AB31" s="80" t="str">
        <f t="shared" si="2"/>
        <v>No</v>
      </c>
      <c r="AC31" s="80"/>
      <c r="AD31" s="80"/>
      <c r="AE31" s="80"/>
      <c r="AF31" s="80"/>
      <c r="AG31" s="80"/>
      <c r="AH31" s="80"/>
    </row>
    <row r="32" ht="21.75" customHeight="1" spans="1:34">
      <c r="A32" s="14"/>
      <c r="B32" s="28">
        <v>16</v>
      </c>
      <c r="C32" s="29"/>
      <c r="D32" s="31"/>
      <c r="E32" s="31"/>
      <c r="F32" s="32"/>
      <c r="G32" s="31"/>
      <c r="H32" s="31" t="s">
        <v>68</v>
      </c>
      <c r="I32" s="31" t="s">
        <v>70</v>
      </c>
      <c r="J32" s="31"/>
      <c r="K32" s="31"/>
      <c r="L32" s="31"/>
      <c r="M32" s="31" t="s">
        <v>70</v>
      </c>
      <c r="N32" s="31"/>
      <c r="O32" s="31"/>
      <c r="P32" s="31"/>
      <c r="Q32" s="71">
        <f>IF(H32="No participa",0,'RESUMEN ORGANIZADOR'!H27)</f>
        <v>0</v>
      </c>
      <c r="R32" s="72" t="s">
        <v>70</v>
      </c>
      <c r="S32" s="73">
        <f>(COUNTIF(R32,"común")+COUNTIF(R32,"VEGETARIANO"))*'RESUMEN ORGANIZADOR'!H$20</f>
        <v>0</v>
      </c>
      <c r="T32" s="72" t="s">
        <v>70</v>
      </c>
      <c r="U32" s="73">
        <f>(COUNTIF(T32,"Si"))*'RESUMEN ORGANIZADOR'!H$21</f>
        <v>0</v>
      </c>
      <c r="V32" s="73">
        <f t="shared" si="0"/>
        <v>0</v>
      </c>
      <c r="W32" s="14"/>
      <c r="X32" s="14"/>
      <c r="Y32" s="40"/>
      <c r="Z32" s="80"/>
      <c r="AA32" s="80"/>
      <c r="AB32" s="80" t="str">
        <f t="shared" si="2"/>
        <v>No</v>
      </c>
      <c r="AC32" s="80"/>
      <c r="AD32" s="80"/>
      <c r="AE32" s="80"/>
      <c r="AF32" s="80"/>
      <c r="AG32" s="80"/>
      <c r="AH32" s="80"/>
    </row>
    <row r="33" ht="21.75" customHeight="1" spans="1:34">
      <c r="A33" s="14"/>
      <c r="B33" s="28">
        <v>17</v>
      </c>
      <c r="C33" s="29"/>
      <c r="D33" s="31"/>
      <c r="E33" s="31"/>
      <c r="F33" s="32"/>
      <c r="G33" s="31"/>
      <c r="H33" s="31" t="s">
        <v>68</v>
      </c>
      <c r="I33" s="31" t="s">
        <v>70</v>
      </c>
      <c r="J33" s="31"/>
      <c r="K33" s="31"/>
      <c r="L33" s="31"/>
      <c r="M33" s="31" t="s">
        <v>70</v>
      </c>
      <c r="N33" s="31"/>
      <c r="O33" s="31"/>
      <c r="P33" s="31"/>
      <c r="Q33" s="71">
        <f>IF(H33="No participa",0,'RESUMEN ORGANIZADOR'!H28)</f>
        <v>0</v>
      </c>
      <c r="R33" s="72" t="s">
        <v>70</v>
      </c>
      <c r="S33" s="73">
        <f>(COUNTIF(R33,"común")+COUNTIF(R33,"VEGETARIANO"))*'RESUMEN ORGANIZADOR'!H$20</f>
        <v>0</v>
      </c>
      <c r="T33" s="72" t="s">
        <v>70</v>
      </c>
      <c r="U33" s="73">
        <f>(COUNTIF(T33,"Si"))*'RESUMEN ORGANIZADOR'!H$21</f>
        <v>0</v>
      </c>
      <c r="V33" s="73">
        <f t="shared" si="0"/>
        <v>0</v>
      </c>
      <c r="W33" s="14"/>
      <c r="X33" s="14"/>
      <c r="Y33" s="40"/>
      <c r="Z33" s="80"/>
      <c r="AA33" s="80"/>
      <c r="AB33" s="80" t="str">
        <f t="shared" si="2"/>
        <v>No</v>
      </c>
      <c r="AC33" s="80"/>
      <c r="AD33" s="80"/>
      <c r="AE33" s="80"/>
      <c r="AF33" s="80"/>
      <c r="AG33" s="80"/>
      <c r="AH33" s="80"/>
    </row>
    <row r="34" ht="21.75" customHeight="1" spans="1:34">
      <c r="A34" s="14"/>
      <c r="B34" s="28">
        <v>18</v>
      </c>
      <c r="C34" s="29"/>
      <c r="D34" s="31"/>
      <c r="E34" s="31"/>
      <c r="F34" s="32"/>
      <c r="G34" s="31"/>
      <c r="H34" s="31" t="s">
        <v>68</v>
      </c>
      <c r="I34" s="31" t="s">
        <v>70</v>
      </c>
      <c r="J34" s="31"/>
      <c r="K34" s="31"/>
      <c r="L34" s="31"/>
      <c r="M34" s="31" t="s">
        <v>70</v>
      </c>
      <c r="N34" s="31"/>
      <c r="O34" s="31"/>
      <c r="P34" s="31"/>
      <c r="Q34" s="71">
        <f>IF(H34="No participa",0,'RESUMEN ORGANIZADOR'!H29)</f>
        <v>0</v>
      </c>
      <c r="R34" s="72" t="s">
        <v>70</v>
      </c>
      <c r="S34" s="73">
        <f>(COUNTIF(R34,"común")+COUNTIF(R34,"VEGETARIANO"))*'RESUMEN ORGANIZADOR'!H$20</f>
        <v>0</v>
      </c>
      <c r="T34" s="72" t="s">
        <v>70</v>
      </c>
      <c r="U34" s="73">
        <f>(COUNTIF(T34,"Si"))*'RESUMEN ORGANIZADOR'!H$21</f>
        <v>0</v>
      </c>
      <c r="V34" s="73">
        <f t="shared" si="0"/>
        <v>0</v>
      </c>
      <c r="W34" s="14"/>
      <c r="X34" s="14"/>
      <c r="Y34" s="40"/>
      <c r="Z34" s="80"/>
      <c r="AA34" s="80"/>
      <c r="AB34" s="80" t="str">
        <f t="shared" si="2"/>
        <v>No</v>
      </c>
      <c r="AC34" s="80"/>
      <c r="AD34" s="80"/>
      <c r="AE34" s="80"/>
      <c r="AF34" s="80"/>
      <c r="AG34" s="80"/>
      <c r="AH34" s="80"/>
    </row>
    <row r="35" ht="21.75" customHeight="1" spans="1:34">
      <c r="A35" s="14"/>
      <c r="B35" s="28">
        <v>19</v>
      </c>
      <c r="C35" s="29"/>
      <c r="D35" s="31"/>
      <c r="E35" s="31"/>
      <c r="F35" s="32"/>
      <c r="G35" s="31"/>
      <c r="H35" s="31" t="s">
        <v>68</v>
      </c>
      <c r="I35" s="31" t="s">
        <v>70</v>
      </c>
      <c r="J35" s="31"/>
      <c r="K35" s="31"/>
      <c r="L35" s="31"/>
      <c r="M35" s="31" t="s">
        <v>70</v>
      </c>
      <c r="N35" s="31"/>
      <c r="O35" s="31"/>
      <c r="P35" s="31"/>
      <c r="Q35" s="71">
        <f>IF(H35="No participa",0,'RESUMEN ORGANIZADOR'!H30)</f>
        <v>0</v>
      </c>
      <c r="R35" s="72" t="s">
        <v>70</v>
      </c>
      <c r="S35" s="73">
        <f>(COUNTIF(R35,"común")+COUNTIF(R35,"VEGETARIANO"))*'RESUMEN ORGANIZADOR'!H$20</f>
        <v>0</v>
      </c>
      <c r="T35" s="72" t="s">
        <v>70</v>
      </c>
      <c r="U35" s="73">
        <f>(COUNTIF(T35,"Si"))*'RESUMEN ORGANIZADOR'!H$21</f>
        <v>0</v>
      </c>
      <c r="V35" s="73">
        <f t="shared" si="0"/>
        <v>0</v>
      </c>
      <c r="W35" s="14"/>
      <c r="X35" s="14"/>
      <c r="Y35" s="40"/>
      <c r="Z35" s="80"/>
      <c r="AA35" s="80"/>
      <c r="AB35" s="80" t="str">
        <f t="shared" si="2"/>
        <v>No</v>
      </c>
      <c r="AC35" s="80"/>
      <c r="AD35" s="80"/>
      <c r="AE35" s="80"/>
      <c r="AF35" s="80"/>
      <c r="AG35" s="80"/>
      <c r="AH35" s="80"/>
    </row>
    <row r="36" ht="21.75" customHeight="1" spans="1:34">
      <c r="A36" s="14"/>
      <c r="B36" s="28">
        <v>20</v>
      </c>
      <c r="C36" s="29"/>
      <c r="D36" s="31"/>
      <c r="E36" s="31"/>
      <c r="F36" s="32"/>
      <c r="G36" s="31"/>
      <c r="H36" s="31" t="s">
        <v>68</v>
      </c>
      <c r="I36" s="31" t="s">
        <v>70</v>
      </c>
      <c r="J36" s="31"/>
      <c r="K36" s="31"/>
      <c r="L36" s="31"/>
      <c r="M36" s="31" t="s">
        <v>70</v>
      </c>
      <c r="N36" s="31"/>
      <c r="O36" s="31"/>
      <c r="P36" s="31"/>
      <c r="Q36" s="71">
        <f>IF(H36="No participa",0,'RESUMEN ORGANIZADOR'!H31)</f>
        <v>0</v>
      </c>
      <c r="R36" s="72" t="s">
        <v>70</v>
      </c>
      <c r="S36" s="73">
        <f>(COUNTIF(R36,"común")+COUNTIF(R36,"VEGETARIANO"))*'RESUMEN ORGANIZADOR'!H$20</f>
        <v>0</v>
      </c>
      <c r="T36" s="72" t="s">
        <v>70</v>
      </c>
      <c r="U36" s="73">
        <f>(COUNTIF(T36,"Si"))*'RESUMEN ORGANIZADOR'!H$21</f>
        <v>0</v>
      </c>
      <c r="V36" s="73">
        <f t="shared" si="0"/>
        <v>0</v>
      </c>
      <c r="W36" s="14"/>
      <c r="X36" s="14"/>
      <c r="Y36" s="40" t="str">
        <f t="shared" ref="Y36:Y38" si="3">IF(Q36=1300,IF(I36="No",IF(M36="Si","Examenes","Torneo"),"Examenes"),"No corresponde")</f>
        <v>No corresponde</v>
      </c>
      <c r="Z36" s="80" t="s">
        <v>81</v>
      </c>
      <c r="AA36" s="80" t="s">
        <v>81</v>
      </c>
      <c r="AB36" s="80" t="str">
        <f t="shared" si="2"/>
        <v>No</v>
      </c>
      <c r="AC36" s="80"/>
      <c r="AD36" s="80"/>
      <c r="AE36" s="80"/>
      <c r="AF36" s="80"/>
      <c r="AG36" s="80"/>
      <c r="AH36" s="80"/>
    </row>
    <row r="37" ht="21.75" customHeight="1" spans="1:34">
      <c r="A37" s="14"/>
      <c r="B37" s="28">
        <v>21</v>
      </c>
      <c r="C37" s="29"/>
      <c r="D37" s="31"/>
      <c r="E37" s="31"/>
      <c r="F37" s="32"/>
      <c r="G37" s="31"/>
      <c r="H37" s="31" t="s">
        <v>68</v>
      </c>
      <c r="I37" s="31" t="s">
        <v>70</v>
      </c>
      <c r="J37" s="31"/>
      <c r="K37" s="31"/>
      <c r="L37" s="31"/>
      <c r="M37" s="31" t="s">
        <v>70</v>
      </c>
      <c r="N37" s="31"/>
      <c r="O37" s="31"/>
      <c r="P37" s="31"/>
      <c r="Q37" s="71">
        <f>IF(H37="No participa",0,'RESUMEN ORGANIZADOR'!H32)</f>
        <v>0</v>
      </c>
      <c r="R37" s="72" t="s">
        <v>70</v>
      </c>
      <c r="S37" s="73">
        <f>(COUNTIF(R37,"común")+COUNTIF(R37,"VEGETARIANO"))*'RESUMEN ORGANIZADOR'!H$20</f>
        <v>0</v>
      </c>
      <c r="T37" s="72" t="s">
        <v>70</v>
      </c>
      <c r="U37" s="73">
        <f>(COUNTIF(T37,"Si"))*'RESUMEN ORGANIZADOR'!H$21</f>
        <v>0</v>
      </c>
      <c r="V37" s="73">
        <f t="shared" si="0"/>
        <v>0</v>
      </c>
      <c r="W37" s="14"/>
      <c r="X37" s="14"/>
      <c r="Y37" s="40" t="str">
        <f t="shared" si="3"/>
        <v>No corresponde</v>
      </c>
      <c r="Z37" s="80" t="s">
        <v>82</v>
      </c>
      <c r="AA37" s="80" t="s">
        <v>82</v>
      </c>
      <c r="AB37" s="80" t="str">
        <f t="shared" si="2"/>
        <v>No</v>
      </c>
      <c r="AC37" s="80"/>
      <c r="AD37" s="80"/>
      <c r="AE37" s="80"/>
      <c r="AF37" s="80"/>
      <c r="AG37" s="80"/>
      <c r="AH37" s="80"/>
    </row>
    <row r="38" ht="21.75" customHeight="1" spans="1:34">
      <c r="A38" s="14"/>
      <c r="B38" s="28">
        <v>22</v>
      </c>
      <c r="C38" s="29"/>
      <c r="D38" s="31"/>
      <c r="E38" s="31"/>
      <c r="F38" s="32"/>
      <c r="G38" s="31"/>
      <c r="H38" s="31" t="s">
        <v>68</v>
      </c>
      <c r="I38" s="31" t="s">
        <v>70</v>
      </c>
      <c r="J38" s="31"/>
      <c r="K38" s="31"/>
      <c r="L38" s="31"/>
      <c r="M38" s="31" t="s">
        <v>70</v>
      </c>
      <c r="N38" s="31"/>
      <c r="O38" s="31"/>
      <c r="P38" s="31"/>
      <c r="Q38" s="71">
        <f>IF(H38="No participa",0,'RESUMEN ORGANIZADOR'!H33)</f>
        <v>0</v>
      </c>
      <c r="R38" s="72" t="s">
        <v>70</v>
      </c>
      <c r="S38" s="73">
        <f>(COUNTIF(R38,"común")+COUNTIF(R38,"VEGETARIANO"))*'RESUMEN ORGANIZADOR'!H$20</f>
        <v>0</v>
      </c>
      <c r="T38" s="72" t="s">
        <v>70</v>
      </c>
      <c r="U38" s="73">
        <f>(COUNTIF(T38,"Si"))*'RESUMEN ORGANIZADOR'!H$21</f>
        <v>0</v>
      </c>
      <c r="V38" s="73">
        <f t="shared" si="0"/>
        <v>0</v>
      </c>
      <c r="W38" s="14"/>
      <c r="X38" s="14"/>
      <c r="Y38" s="40" t="str">
        <f t="shared" si="3"/>
        <v>No corresponde</v>
      </c>
      <c r="Z38" s="80" t="s">
        <v>83</v>
      </c>
      <c r="AA38" s="80"/>
      <c r="AB38" s="80" t="str">
        <f t="shared" si="2"/>
        <v>No</v>
      </c>
      <c r="AC38" s="80"/>
      <c r="AD38" s="80"/>
      <c r="AE38" s="80"/>
      <c r="AF38" s="80"/>
      <c r="AG38" s="80"/>
      <c r="AH38" s="80"/>
    </row>
    <row r="39" ht="21.75" customHeight="1" spans="1:34">
      <c r="A39" s="14"/>
      <c r="B39" s="28">
        <v>23</v>
      </c>
      <c r="C39" s="29"/>
      <c r="D39" s="31"/>
      <c r="E39" s="31"/>
      <c r="F39" s="32"/>
      <c r="G39" s="31"/>
      <c r="H39" s="31" t="s">
        <v>68</v>
      </c>
      <c r="I39" s="31" t="s">
        <v>70</v>
      </c>
      <c r="J39" s="31"/>
      <c r="K39" s="31"/>
      <c r="L39" s="31"/>
      <c r="M39" s="31" t="s">
        <v>70</v>
      </c>
      <c r="N39" s="31"/>
      <c r="O39" s="31"/>
      <c r="P39" s="31"/>
      <c r="Q39" s="71">
        <f>IF(H39="No participa",0,'RESUMEN ORGANIZADOR'!H34)</f>
        <v>0</v>
      </c>
      <c r="R39" s="72" t="s">
        <v>70</v>
      </c>
      <c r="S39" s="73">
        <f>(COUNTIF(R39,"común")+COUNTIF(R39,"VEGETARIANO"))*'RESUMEN ORGANIZADOR'!H$20</f>
        <v>0</v>
      </c>
      <c r="T39" s="72" t="s">
        <v>70</v>
      </c>
      <c r="U39" s="73">
        <f>(COUNTIF(T39,"Si"))*'RESUMEN ORGANIZADOR'!H$21</f>
        <v>0</v>
      </c>
      <c r="V39" s="73">
        <f t="shared" si="0"/>
        <v>0</v>
      </c>
      <c r="W39" s="14"/>
      <c r="X39" s="14"/>
      <c r="Y39" s="40"/>
      <c r="Z39" s="80"/>
      <c r="AA39" s="80"/>
      <c r="AB39" s="80" t="str">
        <f t="shared" si="2"/>
        <v>No</v>
      </c>
      <c r="AC39" s="80"/>
      <c r="AD39" s="80"/>
      <c r="AE39" s="80"/>
      <c r="AF39" s="80"/>
      <c r="AG39" s="80"/>
      <c r="AH39" s="80"/>
    </row>
    <row r="40" ht="21.75" customHeight="1" spans="1:34">
      <c r="A40" s="14"/>
      <c r="B40" s="28">
        <v>24</v>
      </c>
      <c r="C40" s="29"/>
      <c r="D40" s="31"/>
      <c r="E40" s="31"/>
      <c r="F40" s="32"/>
      <c r="G40" s="31"/>
      <c r="H40" s="31" t="s">
        <v>68</v>
      </c>
      <c r="I40" s="31" t="s">
        <v>70</v>
      </c>
      <c r="J40" s="31"/>
      <c r="K40" s="31"/>
      <c r="L40" s="31"/>
      <c r="M40" s="31" t="s">
        <v>70</v>
      </c>
      <c r="N40" s="31"/>
      <c r="O40" s="31"/>
      <c r="P40" s="31"/>
      <c r="Q40" s="71">
        <f>IF(H40="No participa",0,'RESUMEN ORGANIZADOR'!H35)</f>
        <v>0</v>
      </c>
      <c r="R40" s="72" t="s">
        <v>70</v>
      </c>
      <c r="S40" s="73">
        <f>(COUNTIF(R40,"común")+COUNTIF(R40,"VEGETARIANO"))*'RESUMEN ORGANIZADOR'!H$20</f>
        <v>0</v>
      </c>
      <c r="T40" s="72" t="s">
        <v>70</v>
      </c>
      <c r="U40" s="73">
        <f>(COUNTIF(T40,"Si"))*'RESUMEN ORGANIZADOR'!H$21</f>
        <v>0</v>
      </c>
      <c r="V40" s="73">
        <f t="shared" si="0"/>
        <v>0</v>
      </c>
      <c r="W40" s="14"/>
      <c r="X40" s="14"/>
      <c r="Y40" s="40"/>
      <c r="Z40" s="80"/>
      <c r="AA40" s="80"/>
      <c r="AB40" s="80" t="str">
        <f t="shared" si="2"/>
        <v>No</v>
      </c>
      <c r="AC40" s="80"/>
      <c r="AD40" s="80"/>
      <c r="AE40" s="80"/>
      <c r="AF40" s="80"/>
      <c r="AG40" s="80"/>
      <c r="AH40" s="80"/>
    </row>
    <row r="41" ht="21.75" customHeight="1" spans="1:34">
      <c r="A41" s="14"/>
      <c r="B41" s="28">
        <v>25</v>
      </c>
      <c r="C41" s="29"/>
      <c r="D41" s="31"/>
      <c r="E41" s="31"/>
      <c r="F41" s="32"/>
      <c r="G41" s="31"/>
      <c r="H41" s="31" t="s">
        <v>68</v>
      </c>
      <c r="I41" s="31" t="s">
        <v>70</v>
      </c>
      <c r="J41" s="31"/>
      <c r="K41" s="31"/>
      <c r="L41" s="31"/>
      <c r="M41" s="31" t="s">
        <v>70</v>
      </c>
      <c r="N41" s="31"/>
      <c r="O41" s="31"/>
      <c r="P41" s="31"/>
      <c r="Q41" s="71">
        <f>IF(H41="No participa",0,'RESUMEN ORGANIZADOR'!H36)</f>
        <v>0</v>
      </c>
      <c r="R41" s="72" t="s">
        <v>70</v>
      </c>
      <c r="S41" s="73">
        <f>(COUNTIF(R41,"común")+COUNTIF(R41,"VEGETARIANO"))*'RESUMEN ORGANIZADOR'!H$20</f>
        <v>0</v>
      </c>
      <c r="T41" s="72" t="s">
        <v>70</v>
      </c>
      <c r="U41" s="73">
        <f>(COUNTIF(T41,"Si"))*'RESUMEN ORGANIZADOR'!H$21</f>
        <v>0</v>
      </c>
      <c r="V41" s="73">
        <f t="shared" si="0"/>
        <v>0</v>
      </c>
      <c r="W41" s="14"/>
      <c r="X41" s="14"/>
      <c r="Y41" s="40"/>
      <c r="Z41" s="80"/>
      <c r="AA41" s="80"/>
      <c r="AB41" s="80" t="str">
        <f t="shared" si="2"/>
        <v>No</v>
      </c>
      <c r="AC41" s="80"/>
      <c r="AD41" s="80"/>
      <c r="AE41" s="80"/>
      <c r="AF41" s="80"/>
      <c r="AG41" s="80"/>
      <c r="AH41" s="80"/>
    </row>
    <row r="42" ht="21.75" customHeight="1" spans="1:34">
      <c r="A42" s="14"/>
      <c r="B42" s="28">
        <v>26</v>
      </c>
      <c r="C42" s="29"/>
      <c r="D42" s="31"/>
      <c r="E42" s="31"/>
      <c r="F42" s="32"/>
      <c r="G42" s="31"/>
      <c r="H42" s="31" t="s">
        <v>68</v>
      </c>
      <c r="I42" s="31" t="s">
        <v>70</v>
      </c>
      <c r="J42" s="31"/>
      <c r="K42" s="31"/>
      <c r="L42" s="31"/>
      <c r="M42" s="31" t="s">
        <v>70</v>
      </c>
      <c r="N42" s="31"/>
      <c r="O42" s="31"/>
      <c r="P42" s="31"/>
      <c r="Q42" s="71">
        <f>IF(H42="No participa",0,'RESUMEN ORGANIZADOR'!H37)</f>
        <v>0</v>
      </c>
      <c r="R42" s="72" t="s">
        <v>70</v>
      </c>
      <c r="S42" s="73">
        <f>(COUNTIF(R42,"común")+COUNTIF(R42,"VEGETARIANO"))*'RESUMEN ORGANIZADOR'!H$20</f>
        <v>0</v>
      </c>
      <c r="T42" s="72" t="s">
        <v>70</v>
      </c>
      <c r="U42" s="73">
        <f>(COUNTIF(T42,"Si"))*'RESUMEN ORGANIZADOR'!H$21</f>
        <v>0</v>
      </c>
      <c r="V42" s="73">
        <f t="shared" si="0"/>
        <v>0</v>
      </c>
      <c r="W42" s="14"/>
      <c r="X42" s="14"/>
      <c r="Y42" s="40"/>
      <c r="Z42" s="80"/>
      <c r="AA42" s="80"/>
      <c r="AB42" s="80" t="str">
        <f t="shared" si="2"/>
        <v>No</v>
      </c>
      <c r="AC42" s="80"/>
      <c r="AD42" s="80"/>
      <c r="AE42" s="80"/>
      <c r="AF42" s="80"/>
      <c r="AG42" s="80"/>
      <c r="AH42" s="80"/>
    </row>
    <row r="43" ht="21.75" customHeight="1" spans="1:34">
      <c r="A43" s="14"/>
      <c r="B43" s="28">
        <v>27</v>
      </c>
      <c r="C43" s="29"/>
      <c r="D43" s="31"/>
      <c r="E43" s="31"/>
      <c r="F43" s="32"/>
      <c r="G43" s="31"/>
      <c r="H43" s="31" t="s">
        <v>68</v>
      </c>
      <c r="I43" s="31" t="s">
        <v>70</v>
      </c>
      <c r="J43" s="31"/>
      <c r="K43" s="31"/>
      <c r="L43" s="31"/>
      <c r="M43" s="31" t="s">
        <v>70</v>
      </c>
      <c r="N43" s="31"/>
      <c r="O43" s="31"/>
      <c r="P43" s="31"/>
      <c r="Q43" s="71">
        <f>IF(H43="No participa",0,'RESUMEN ORGANIZADOR'!H38)</f>
        <v>0</v>
      </c>
      <c r="R43" s="72" t="s">
        <v>70</v>
      </c>
      <c r="S43" s="73">
        <f>(COUNTIF(R43,"común")+COUNTIF(R43,"VEGETARIANO"))*'RESUMEN ORGANIZADOR'!H$20</f>
        <v>0</v>
      </c>
      <c r="T43" s="72" t="s">
        <v>70</v>
      </c>
      <c r="U43" s="73">
        <f>(COUNTIF(T43,"Si"))*'RESUMEN ORGANIZADOR'!H$21</f>
        <v>0</v>
      </c>
      <c r="V43" s="73">
        <f t="shared" si="0"/>
        <v>0</v>
      </c>
      <c r="W43" s="14"/>
      <c r="X43" s="14"/>
      <c r="Y43" s="40"/>
      <c r="Z43" s="80"/>
      <c r="AA43" s="80"/>
      <c r="AB43" s="80" t="str">
        <f t="shared" si="2"/>
        <v>No</v>
      </c>
      <c r="AC43" s="80"/>
      <c r="AD43" s="80"/>
      <c r="AE43" s="80"/>
      <c r="AF43" s="80"/>
      <c r="AG43" s="80"/>
      <c r="AH43" s="80"/>
    </row>
    <row r="44" ht="21.75" customHeight="1" spans="1:34">
      <c r="A44" s="14"/>
      <c r="B44" s="28">
        <v>28</v>
      </c>
      <c r="C44" s="29"/>
      <c r="D44" s="31"/>
      <c r="E44" s="31"/>
      <c r="F44" s="32"/>
      <c r="G44" s="31"/>
      <c r="H44" s="31" t="s">
        <v>68</v>
      </c>
      <c r="I44" s="31" t="s">
        <v>70</v>
      </c>
      <c r="J44" s="31"/>
      <c r="K44" s="31"/>
      <c r="L44" s="31"/>
      <c r="M44" s="31" t="s">
        <v>70</v>
      </c>
      <c r="N44" s="31"/>
      <c r="O44" s="31"/>
      <c r="P44" s="31"/>
      <c r="Q44" s="71">
        <f>IF(H44="No participa",0,'RESUMEN ORGANIZADOR'!H39)</f>
        <v>0</v>
      </c>
      <c r="R44" s="72" t="s">
        <v>70</v>
      </c>
      <c r="S44" s="73">
        <f>(COUNTIF(R44,"común")+COUNTIF(R44,"VEGETARIANO"))*'RESUMEN ORGANIZADOR'!H$20</f>
        <v>0</v>
      </c>
      <c r="T44" s="72" t="s">
        <v>70</v>
      </c>
      <c r="U44" s="73">
        <f>(COUNTIF(T44,"Si"))*'RESUMEN ORGANIZADOR'!H$21</f>
        <v>0</v>
      </c>
      <c r="V44" s="73">
        <f t="shared" si="0"/>
        <v>0</v>
      </c>
      <c r="W44" s="14"/>
      <c r="X44" s="14"/>
      <c r="Y44" s="40"/>
      <c r="Z44" s="80"/>
      <c r="AA44" s="80"/>
      <c r="AB44" s="80" t="str">
        <f t="shared" si="2"/>
        <v>No</v>
      </c>
      <c r="AC44" s="80"/>
      <c r="AD44" s="80"/>
      <c r="AE44" s="80"/>
      <c r="AF44" s="80"/>
      <c r="AG44" s="80"/>
      <c r="AH44" s="80"/>
    </row>
    <row r="45" ht="21.75" customHeight="1" spans="1:34">
      <c r="A45" s="14"/>
      <c r="B45" s="28">
        <v>29</v>
      </c>
      <c r="C45" s="29"/>
      <c r="D45" s="31"/>
      <c r="E45" s="31"/>
      <c r="F45" s="32"/>
      <c r="G45" s="31"/>
      <c r="H45" s="31" t="s">
        <v>68</v>
      </c>
      <c r="I45" s="31" t="s">
        <v>70</v>
      </c>
      <c r="J45" s="31"/>
      <c r="K45" s="31"/>
      <c r="L45" s="31"/>
      <c r="M45" s="31" t="s">
        <v>70</v>
      </c>
      <c r="N45" s="31"/>
      <c r="O45" s="31"/>
      <c r="P45" s="31"/>
      <c r="Q45" s="71">
        <f>IF(H45="No participa",0,'RESUMEN ORGANIZADOR'!H40)</f>
        <v>0</v>
      </c>
      <c r="R45" s="72" t="s">
        <v>70</v>
      </c>
      <c r="S45" s="73">
        <f>(COUNTIF(R45,"común")+COUNTIF(R45,"VEGETARIANO"))*'RESUMEN ORGANIZADOR'!H$20</f>
        <v>0</v>
      </c>
      <c r="T45" s="72" t="s">
        <v>70</v>
      </c>
      <c r="U45" s="73">
        <f>(COUNTIF(T45,"Si"))*'RESUMEN ORGANIZADOR'!H$21</f>
        <v>0</v>
      </c>
      <c r="V45" s="73">
        <f t="shared" si="0"/>
        <v>0</v>
      </c>
      <c r="W45" s="14"/>
      <c r="X45" s="14"/>
      <c r="Y45" s="40" t="str">
        <f t="shared" ref="Y45:Y46" si="4">IF(Q45=1300,IF(I45="No",IF(M45="Si","Examenes","Torneo"),"Examenes"),"No corresponde")</f>
        <v>No corresponde</v>
      </c>
      <c r="Z45" s="80"/>
      <c r="AA45" s="80"/>
      <c r="AB45" s="80" t="str">
        <f t="shared" si="2"/>
        <v>No</v>
      </c>
      <c r="AC45" s="80"/>
      <c r="AD45" s="80"/>
      <c r="AE45" s="80"/>
      <c r="AF45" s="80"/>
      <c r="AG45" s="80"/>
      <c r="AH45" s="80"/>
    </row>
    <row r="46" ht="21.75" customHeight="1" spans="1:34">
      <c r="A46" s="14"/>
      <c r="B46" s="28">
        <v>30</v>
      </c>
      <c r="C46" s="29"/>
      <c r="D46" s="31"/>
      <c r="E46" s="31"/>
      <c r="F46" s="32"/>
      <c r="G46" s="31"/>
      <c r="H46" s="31" t="s">
        <v>68</v>
      </c>
      <c r="I46" s="31" t="s">
        <v>70</v>
      </c>
      <c r="J46" s="31"/>
      <c r="K46" s="31"/>
      <c r="L46" s="31"/>
      <c r="M46" s="31" t="s">
        <v>70</v>
      </c>
      <c r="N46" s="31"/>
      <c r="O46" s="31"/>
      <c r="P46" s="31"/>
      <c r="Q46" s="71">
        <f>IF(H46="No participa",0,'RESUMEN ORGANIZADOR'!H41)</f>
        <v>0</v>
      </c>
      <c r="R46" s="72" t="s">
        <v>70</v>
      </c>
      <c r="S46" s="73">
        <f>(COUNTIF(R46,"común")+COUNTIF(R46,"VEGETARIANO"))*'RESUMEN ORGANIZADOR'!H$20</f>
        <v>0</v>
      </c>
      <c r="T46" s="72" t="s">
        <v>70</v>
      </c>
      <c r="U46" s="73">
        <f>(COUNTIF(T46,"Si"))*'RESUMEN ORGANIZADOR'!H$21</f>
        <v>0</v>
      </c>
      <c r="V46" s="73">
        <f t="shared" si="0"/>
        <v>0</v>
      </c>
      <c r="W46" s="14"/>
      <c r="X46" s="14"/>
      <c r="Y46" s="40" t="str">
        <f t="shared" si="4"/>
        <v>No corresponde</v>
      </c>
      <c r="Z46" s="80"/>
      <c r="AA46" s="80"/>
      <c r="AB46" s="80" t="str">
        <f t="shared" si="2"/>
        <v>No</v>
      </c>
      <c r="AC46" s="80"/>
      <c r="AD46" s="80"/>
      <c r="AE46" s="80"/>
      <c r="AF46" s="80"/>
      <c r="AG46" s="80"/>
      <c r="AH46" s="80"/>
    </row>
    <row r="47" ht="21.75" customHeight="1" spans="1:34">
      <c r="A47" s="14"/>
      <c r="B47" s="28">
        <v>31</v>
      </c>
      <c r="C47" s="29"/>
      <c r="D47" s="31"/>
      <c r="E47" s="31"/>
      <c r="F47" s="32"/>
      <c r="G47" s="31"/>
      <c r="H47" s="31" t="s">
        <v>68</v>
      </c>
      <c r="I47" s="31" t="s">
        <v>70</v>
      </c>
      <c r="J47" s="31"/>
      <c r="K47" s="31"/>
      <c r="L47" s="31"/>
      <c r="M47" s="31" t="s">
        <v>70</v>
      </c>
      <c r="N47" s="31"/>
      <c r="O47" s="31"/>
      <c r="P47" s="31"/>
      <c r="Q47" s="71">
        <f>IF(H47="No participa",0,'RESUMEN ORGANIZADOR'!H42)</f>
        <v>0</v>
      </c>
      <c r="R47" s="72" t="s">
        <v>70</v>
      </c>
      <c r="S47" s="73">
        <f>(COUNTIF(R47,"común")+COUNTIF(R47,"VEGETARIANO"))*'RESUMEN ORGANIZADOR'!H$20</f>
        <v>0</v>
      </c>
      <c r="T47" s="72" t="s">
        <v>70</v>
      </c>
      <c r="U47" s="73">
        <f>(COUNTIF(T47,"Si"))*'RESUMEN ORGANIZADOR'!H$21</f>
        <v>0</v>
      </c>
      <c r="V47" s="73">
        <f t="shared" si="0"/>
        <v>0</v>
      </c>
      <c r="W47" s="14"/>
      <c r="X47" s="14"/>
      <c r="Y47" s="40"/>
      <c r="Z47" s="80"/>
      <c r="AA47" s="80"/>
      <c r="AB47" s="80" t="str">
        <f t="shared" si="2"/>
        <v>No</v>
      </c>
      <c r="AC47" s="80"/>
      <c r="AD47" s="80"/>
      <c r="AE47" s="80"/>
      <c r="AF47" s="80"/>
      <c r="AG47" s="80"/>
      <c r="AH47" s="80"/>
    </row>
    <row r="48" ht="21.75" customHeight="1" spans="1:34">
      <c r="A48" s="14"/>
      <c r="B48" s="28">
        <v>32</v>
      </c>
      <c r="C48" s="29"/>
      <c r="D48" s="31"/>
      <c r="E48" s="31"/>
      <c r="F48" s="32"/>
      <c r="G48" s="31"/>
      <c r="H48" s="31" t="s">
        <v>68</v>
      </c>
      <c r="I48" s="31" t="s">
        <v>70</v>
      </c>
      <c r="J48" s="31"/>
      <c r="K48" s="31"/>
      <c r="L48" s="31"/>
      <c r="M48" s="31" t="s">
        <v>70</v>
      </c>
      <c r="N48" s="31"/>
      <c r="O48" s="31"/>
      <c r="P48" s="31"/>
      <c r="Q48" s="71">
        <f>IF(H48="No participa",0,'RESUMEN ORGANIZADOR'!H43)</f>
        <v>0</v>
      </c>
      <c r="R48" s="72" t="s">
        <v>70</v>
      </c>
      <c r="S48" s="73">
        <f>(COUNTIF(R48,"común")+COUNTIF(R48,"VEGETARIANO"))*'RESUMEN ORGANIZADOR'!H$20</f>
        <v>0</v>
      </c>
      <c r="T48" s="72" t="s">
        <v>70</v>
      </c>
      <c r="U48" s="73">
        <f>(COUNTIF(T48,"Si"))*'RESUMEN ORGANIZADOR'!H$21</f>
        <v>0</v>
      </c>
      <c r="V48" s="73">
        <f t="shared" si="0"/>
        <v>0</v>
      </c>
      <c r="W48" s="14"/>
      <c r="X48" s="14"/>
      <c r="Y48" s="40"/>
      <c r="Z48" s="80"/>
      <c r="AA48" s="80"/>
      <c r="AB48" s="80" t="str">
        <f t="shared" si="2"/>
        <v>No</v>
      </c>
      <c r="AC48" s="80"/>
      <c r="AD48" s="80"/>
      <c r="AE48" s="80"/>
      <c r="AF48" s="80"/>
      <c r="AG48" s="80"/>
      <c r="AH48" s="80"/>
    </row>
    <row r="49" ht="21.75" customHeight="1" spans="1:34">
      <c r="A49" s="14"/>
      <c r="B49" s="28">
        <v>33</v>
      </c>
      <c r="C49" s="29"/>
      <c r="D49" s="31"/>
      <c r="E49" s="31"/>
      <c r="F49" s="32"/>
      <c r="G49" s="31"/>
      <c r="H49" s="31" t="s">
        <v>68</v>
      </c>
      <c r="I49" s="31" t="s">
        <v>70</v>
      </c>
      <c r="J49" s="31"/>
      <c r="K49" s="31"/>
      <c r="L49" s="31"/>
      <c r="M49" s="31" t="s">
        <v>70</v>
      </c>
      <c r="N49" s="31"/>
      <c r="O49" s="31"/>
      <c r="P49" s="31"/>
      <c r="Q49" s="71">
        <f>IF(H49="No participa",0,'RESUMEN ORGANIZADOR'!H44)</f>
        <v>0</v>
      </c>
      <c r="R49" s="72" t="s">
        <v>70</v>
      </c>
      <c r="S49" s="73">
        <f>(COUNTIF(R49,"común")+COUNTIF(R49,"VEGETARIANO"))*'RESUMEN ORGANIZADOR'!H$20</f>
        <v>0</v>
      </c>
      <c r="T49" s="72" t="s">
        <v>70</v>
      </c>
      <c r="U49" s="73">
        <f>(COUNTIF(T49,"Si"))*'RESUMEN ORGANIZADOR'!H$21</f>
        <v>0</v>
      </c>
      <c r="V49" s="73">
        <f t="shared" si="0"/>
        <v>0</v>
      </c>
      <c r="W49" s="14"/>
      <c r="X49" s="14"/>
      <c r="Y49" s="40"/>
      <c r="Z49" s="80"/>
      <c r="AA49" s="80"/>
      <c r="AB49" s="80" t="str">
        <f t="shared" si="2"/>
        <v>No</v>
      </c>
      <c r="AC49" s="80"/>
      <c r="AD49" s="80"/>
      <c r="AE49" s="80"/>
      <c r="AF49" s="80"/>
      <c r="AG49" s="80"/>
      <c r="AH49" s="80"/>
    </row>
    <row r="50" ht="21.75" customHeight="1" spans="1:34">
      <c r="A50" s="14"/>
      <c r="B50" s="28">
        <v>34</v>
      </c>
      <c r="C50" s="29"/>
      <c r="D50" s="31"/>
      <c r="E50" s="31"/>
      <c r="F50" s="32"/>
      <c r="G50" s="31"/>
      <c r="H50" s="31" t="s">
        <v>68</v>
      </c>
      <c r="I50" s="31" t="s">
        <v>70</v>
      </c>
      <c r="J50" s="31"/>
      <c r="K50" s="31"/>
      <c r="L50" s="31"/>
      <c r="M50" s="31" t="s">
        <v>70</v>
      </c>
      <c r="N50" s="31"/>
      <c r="O50" s="31"/>
      <c r="P50" s="31"/>
      <c r="Q50" s="71">
        <f>IF(H50="No participa",0,'RESUMEN ORGANIZADOR'!H45)</f>
        <v>0</v>
      </c>
      <c r="R50" s="72" t="s">
        <v>70</v>
      </c>
      <c r="S50" s="73">
        <f>(COUNTIF(R50,"común")+COUNTIF(R50,"VEGETARIANO"))*'RESUMEN ORGANIZADOR'!H$20</f>
        <v>0</v>
      </c>
      <c r="T50" s="72" t="s">
        <v>70</v>
      </c>
      <c r="U50" s="73">
        <f>(COUNTIF(T50,"Si"))*'RESUMEN ORGANIZADOR'!H$21</f>
        <v>0</v>
      </c>
      <c r="V50" s="73">
        <f t="shared" si="0"/>
        <v>0</v>
      </c>
      <c r="W50" s="14"/>
      <c r="X50" s="14"/>
      <c r="Y50" s="40"/>
      <c r="Z50" s="80"/>
      <c r="AA50" s="80"/>
      <c r="AB50" s="80" t="str">
        <f t="shared" si="2"/>
        <v>No</v>
      </c>
      <c r="AC50" s="80"/>
      <c r="AD50" s="80"/>
      <c r="AE50" s="80"/>
      <c r="AF50" s="80"/>
      <c r="AG50" s="80"/>
      <c r="AH50" s="80"/>
    </row>
    <row r="51" ht="21.75" customHeight="1" spans="1:34">
      <c r="A51" s="14"/>
      <c r="B51" s="28">
        <v>35</v>
      </c>
      <c r="C51" s="29"/>
      <c r="D51" s="31"/>
      <c r="E51" s="31"/>
      <c r="F51" s="32"/>
      <c r="G51" s="31"/>
      <c r="H51" s="31" t="s">
        <v>68</v>
      </c>
      <c r="I51" s="31" t="s">
        <v>70</v>
      </c>
      <c r="J51" s="31"/>
      <c r="K51" s="31"/>
      <c r="L51" s="31"/>
      <c r="M51" s="31" t="s">
        <v>70</v>
      </c>
      <c r="N51" s="31"/>
      <c r="O51" s="31"/>
      <c r="P51" s="31"/>
      <c r="Q51" s="71">
        <f>IF(H51="No participa",0,'RESUMEN ORGANIZADOR'!H46)</f>
        <v>0</v>
      </c>
      <c r="R51" s="72" t="s">
        <v>70</v>
      </c>
      <c r="S51" s="73">
        <f>(COUNTIF(R51,"común")+COUNTIF(R51,"VEGETARIANO"))*'RESUMEN ORGANIZADOR'!H$20</f>
        <v>0</v>
      </c>
      <c r="T51" s="72" t="s">
        <v>70</v>
      </c>
      <c r="U51" s="73">
        <f>(COUNTIF(T51,"Si"))*'RESUMEN ORGANIZADOR'!H$21</f>
        <v>0</v>
      </c>
      <c r="V51" s="73">
        <f t="shared" si="0"/>
        <v>0</v>
      </c>
      <c r="W51" s="14"/>
      <c r="X51" s="14"/>
      <c r="Y51" s="40" t="str">
        <f t="shared" ref="Y51:Y56" si="5">IF(Q51=1300,IF(I51="No",IF(M51="Si","Examenes","Torneo"),"Examenes"),"No corresponde")</f>
        <v>No corresponde</v>
      </c>
      <c r="Z51" s="80"/>
      <c r="AA51" s="80"/>
      <c r="AB51" s="80" t="str">
        <f t="shared" si="2"/>
        <v>No</v>
      </c>
      <c r="AC51" s="80"/>
      <c r="AD51" s="80"/>
      <c r="AE51" s="80"/>
      <c r="AF51" s="80"/>
      <c r="AG51" s="80"/>
      <c r="AH51" s="80"/>
    </row>
    <row r="52" ht="21.75" customHeight="1" spans="1:34">
      <c r="A52" s="14"/>
      <c r="B52" s="28">
        <v>36</v>
      </c>
      <c r="C52" s="29"/>
      <c r="D52" s="31"/>
      <c r="E52" s="31"/>
      <c r="F52" s="32"/>
      <c r="G52" s="31"/>
      <c r="H52" s="31" t="s">
        <v>68</v>
      </c>
      <c r="I52" s="31" t="s">
        <v>70</v>
      </c>
      <c r="J52" s="31"/>
      <c r="K52" s="31"/>
      <c r="L52" s="31"/>
      <c r="M52" s="31" t="s">
        <v>70</v>
      </c>
      <c r="N52" s="31"/>
      <c r="O52" s="31"/>
      <c r="P52" s="31"/>
      <c r="Q52" s="71">
        <f>IF(H52="No participa",0,'RESUMEN ORGANIZADOR'!H47)</f>
        <v>0</v>
      </c>
      <c r="R52" s="72" t="s">
        <v>70</v>
      </c>
      <c r="S52" s="73">
        <f>(COUNTIF(R52,"común")+COUNTIF(R52,"VEGETARIANO"))*'RESUMEN ORGANIZADOR'!H$20</f>
        <v>0</v>
      </c>
      <c r="T52" s="72" t="s">
        <v>70</v>
      </c>
      <c r="U52" s="73">
        <f>(COUNTIF(T52,"Si"))*'RESUMEN ORGANIZADOR'!H$21</f>
        <v>0</v>
      </c>
      <c r="V52" s="73">
        <f t="shared" si="0"/>
        <v>0</v>
      </c>
      <c r="W52" s="14"/>
      <c r="X52" s="14"/>
      <c r="Y52" s="40" t="str">
        <f t="shared" si="5"/>
        <v>No corresponde</v>
      </c>
      <c r="Z52" s="80"/>
      <c r="AA52" s="80"/>
      <c r="AB52" s="80" t="str">
        <f t="shared" si="2"/>
        <v>No</v>
      </c>
      <c r="AC52" s="80"/>
      <c r="AD52" s="80"/>
      <c r="AE52" s="80"/>
      <c r="AF52" s="80"/>
      <c r="AG52" s="80"/>
      <c r="AH52" s="80"/>
    </row>
    <row r="53" ht="21.75" customHeight="1" spans="1:34">
      <c r="A53" s="14"/>
      <c r="B53" s="28">
        <v>37</v>
      </c>
      <c r="C53" s="29"/>
      <c r="D53" s="31"/>
      <c r="E53" s="31"/>
      <c r="F53" s="32"/>
      <c r="G53" s="31"/>
      <c r="H53" s="31" t="s">
        <v>68</v>
      </c>
      <c r="I53" s="31" t="s">
        <v>70</v>
      </c>
      <c r="J53" s="31"/>
      <c r="K53" s="31"/>
      <c r="L53" s="31"/>
      <c r="M53" s="31" t="s">
        <v>70</v>
      </c>
      <c r="N53" s="31"/>
      <c r="O53" s="31"/>
      <c r="P53" s="31"/>
      <c r="Q53" s="71">
        <f>IF(H53="No participa",0,'RESUMEN ORGANIZADOR'!H48)</f>
        <v>0</v>
      </c>
      <c r="R53" s="72" t="s">
        <v>70</v>
      </c>
      <c r="S53" s="73">
        <f>(COUNTIF(R53,"común")+COUNTIF(R53,"VEGETARIANO"))*'RESUMEN ORGANIZADOR'!H$20</f>
        <v>0</v>
      </c>
      <c r="T53" s="72" t="s">
        <v>70</v>
      </c>
      <c r="U53" s="73">
        <f>(COUNTIF(T53,"Si"))*'RESUMEN ORGANIZADOR'!H$21</f>
        <v>0</v>
      </c>
      <c r="V53" s="73">
        <f t="shared" si="0"/>
        <v>0</v>
      </c>
      <c r="W53" s="14"/>
      <c r="X53" s="14"/>
      <c r="Y53" s="40" t="str">
        <f t="shared" si="5"/>
        <v>No corresponde</v>
      </c>
      <c r="Z53" s="80"/>
      <c r="AA53" s="80"/>
      <c r="AB53" s="80" t="str">
        <f t="shared" si="2"/>
        <v>No</v>
      </c>
      <c r="AC53" s="80"/>
      <c r="AD53" s="80"/>
      <c r="AE53" s="80"/>
      <c r="AF53" s="80"/>
      <c r="AG53" s="80"/>
      <c r="AH53" s="80"/>
    </row>
    <row r="54" ht="21.75" customHeight="1" spans="1:34">
      <c r="A54" s="14"/>
      <c r="B54" s="28">
        <v>38</v>
      </c>
      <c r="C54" s="29"/>
      <c r="D54" s="31"/>
      <c r="E54" s="31"/>
      <c r="F54" s="32"/>
      <c r="G54" s="31"/>
      <c r="H54" s="31" t="s">
        <v>68</v>
      </c>
      <c r="I54" s="31" t="s">
        <v>70</v>
      </c>
      <c r="J54" s="31"/>
      <c r="K54" s="31"/>
      <c r="L54" s="31"/>
      <c r="M54" s="31" t="s">
        <v>70</v>
      </c>
      <c r="N54" s="31"/>
      <c r="O54" s="31"/>
      <c r="P54" s="31"/>
      <c r="Q54" s="71">
        <f>IF(H54="No participa",0,'RESUMEN ORGANIZADOR'!H49)</f>
        <v>0</v>
      </c>
      <c r="R54" s="72" t="s">
        <v>70</v>
      </c>
      <c r="S54" s="73">
        <f>(COUNTIF(R54,"común")+COUNTIF(R54,"VEGETARIANO"))*'RESUMEN ORGANIZADOR'!H$20</f>
        <v>0</v>
      </c>
      <c r="T54" s="72" t="s">
        <v>70</v>
      </c>
      <c r="U54" s="73">
        <f>(COUNTIF(T54,"Si"))*'RESUMEN ORGANIZADOR'!H$21</f>
        <v>0</v>
      </c>
      <c r="V54" s="73">
        <f t="shared" si="0"/>
        <v>0</v>
      </c>
      <c r="W54" s="14"/>
      <c r="X54" s="14"/>
      <c r="Y54" s="40" t="str">
        <f t="shared" si="5"/>
        <v>No corresponde</v>
      </c>
      <c r="Z54" s="80"/>
      <c r="AA54" s="80"/>
      <c r="AB54" s="80" t="str">
        <f t="shared" si="2"/>
        <v>No</v>
      </c>
      <c r="AC54" s="80"/>
      <c r="AD54" s="80"/>
      <c r="AE54" s="80"/>
      <c r="AF54" s="80"/>
      <c r="AG54" s="80"/>
      <c r="AH54" s="80"/>
    </row>
    <row r="55" ht="21.75" customHeight="1" spans="1:34">
      <c r="A55" s="14"/>
      <c r="B55" s="28">
        <v>39</v>
      </c>
      <c r="C55" s="29"/>
      <c r="D55" s="31"/>
      <c r="E55" s="31"/>
      <c r="F55" s="32"/>
      <c r="G55" s="31"/>
      <c r="H55" s="31" t="s">
        <v>68</v>
      </c>
      <c r="I55" s="31" t="s">
        <v>70</v>
      </c>
      <c r="J55" s="31"/>
      <c r="K55" s="31"/>
      <c r="L55" s="31"/>
      <c r="M55" s="31" t="s">
        <v>70</v>
      </c>
      <c r="N55" s="31"/>
      <c r="O55" s="31"/>
      <c r="P55" s="31"/>
      <c r="Q55" s="71">
        <f>IF(H55="No participa",0,'RESUMEN ORGANIZADOR'!H50)</f>
        <v>0</v>
      </c>
      <c r="R55" s="72" t="s">
        <v>70</v>
      </c>
      <c r="S55" s="73">
        <f>(COUNTIF(R55,"común")+COUNTIF(R55,"VEGETARIANO"))*'RESUMEN ORGANIZADOR'!H$20</f>
        <v>0</v>
      </c>
      <c r="T55" s="72" t="s">
        <v>70</v>
      </c>
      <c r="U55" s="73">
        <f>(COUNTIF(T55,"Si"))*'RESUMEN ORGANIZADOR'!H$21</f>
        <v>0</v>
      </c>
      <c r="V55" s="73">
        <f t="shared" si="0"/>
        <v>0</v>
      </c>
      <c r="W55" s="14"/>
      <c r="X55" s="14"/>
      <c r="Y55" s="40" t="str">
        <f t="shared" si="5"/>
        <v>No corresponde</v>
      </c>
      <c r="Z55" s="80"/>
      <c r="AA55" s="80"/>
      <c r="AB55" s="80" t="str">
        <f t="shared" si="2"/>
        <v>No</v>
      </c>
      <c r="AC55" s="80"/>
      <c r="AD55" s="80"/>
      <c r="AE55" s="80"/>
      <c r="AF55" s="80"/>
      <c r="AG55" s="80"/>
      <c r="AH55" s="80"/>
    </row>
    <row r="56" ht="21.75" customHeight="1" spans="1:34">
      <c r="A56" s="14"/>
      <c r="B56" s="28">
        <v>40</v>
      </c>
      <c r="C56" s="29"/>
      <c r="D56" s="31"/>
      <c r="E56" s="31"/>
      <c r="F56" s="32"/>
      <c r="G56" s="31"/>
      <c r="H56" s="31" t="s">
        <v>68</v>
      </c>
      <c r="I56" s="31" t="s">
        <v>70</v>
      </c>
      <c r="J56" s="31"/>
      <c r="K56" s="31"/>
      <c r="L56" s="31"/>
      <c r="M56" s="31" t="s">
        <v>70</v>
      </c>
      <c r="N56" s="31"/>
      <c r="O56" s="31"/>
      <c r="P56" s="31"/>
      <c r="Q56" s="71">
        <f>IF(H56="No participa",0,'RESUMEN ORGANIZADOR'!H51)</f>
        <v>0</v>
      </c>
      <c r="R56" s="72" t="s">
        <v>70</v>
      </c>
      <c r="S56" s="73">
        <f>(COUNTIF(R56,"común")+COUNTIF(R56,"VEGETARIANO"))*'RESUMEN ORGANIZADOR'!H$20</f>
        <v>0</v>
      </c>
      <c r="T56" s="72" t="s">
        <v>70</v>
      </c>
      <c r="U56" s="73">
        <f>(COUNTIF(T56,"Si"))*'RESUMEN ORGANIZADOR'!H$21</f>
        <v>0</v>
      </c>
      <c r="V56" s="73">
        <f t="shared" si="0"/>
        <v>0</v>
      </c>
      <c r="W56" s="14"/>
      <c r="X56" s="14"/>
      <c r="Y56" s="40" t="str">
        <f t="shared" si="5"/>
        <v>No corresponde</v>
      </c>
      <c r="Z56" s="80"/>
      <c r="AA56" s="80"/>
      <c r="AB56" s="80" t="str">
        <f t="shared" si="2"/>
        <v>No</v>
      </c>
      <c r="AC56" s="80"/>
      <c r="AD56" s="80"/>
      <c r="AE56" s="80"/>
      <c r="AF56" s="80"/>
      <c r="AG56" s="80"/>
      <c r="AH56" s="80"/>
    </row>
    <row r="57" ht="21.75" hidden="1" customHeight="1" spans="1:34">
      <c r="A57" s="14"/>
      <c r="B57" s="33"/>
      <c r="C57" s="34" t="s">
        <v>51</v>
      </c>
      <c r="D57" s="35"/>
      <c r="E57" s="35"/>
      <c r="F57" s="36"/>
      <c r="G57" s="35"/>
      <c r="H57" s="35">
        <f>40-COUNTIF(H17:H56,Z16)</f>
        <v>0</v>
      </c>
      <c r="I57" s="35"/>
      <c r="J57" s="35"/>
      <c r="K57" s="35"/>
      <c r="L57" s="35"/>
      <c r="M57" s="35"/>
      <c r="N57" s="35"/>
      <c r="O57" s="35"/>
      <c r="P57" s="35"/>
      <c r="Q57" s="73">
        <f>SUM(Q17:Q56)</f>
        <v>0</v>
      </c>
      <c r="R57" s="35">
        <f>COUNTIF(R17:R56,"vegetariano")+COUNTIF(R17:R56,"comun")</f>
        <v>0</v>
      </c>
      <c r="S57" s="74">
        <f>SUM(S17:S56)</f>
        <v>0</v>
      </c>
      <c r="T57" s="35">
        <f>COUNTIF(T17:T56,"si")</f>
        <v>0</v>
      </c>
      <c r="U57" s="74">
        <f t="shared" ref="U57:V57" si="6">SUM(U17:U56)</f>
        <v>0</v>
      </c>
      <c r="V57" s="74">
        <f t="shared" si="6"/>
        <v>0</v>
      </c>
      <c r="W57" s="14"/>
      <c r="X57" s="14"/>
      <c r="Y57" s="40"/>
      <c r="Z57" s="80"/>
      <c r="AA57" s="80"/>
      <c r="AB57" s="80"/>
      <c r="AC57" s="80"/>
      <c r="AD57" s="80"/>
      <c r="AE57" s="80"/>
      <c r="AF57" s="80"/>
      <c r="AG57" s="80"/>
      <c r="AH57" s="80"/>
    </row>
    <row r="58" ht="17.25" hidden="1" customHeight="1" spans="1:34">
      <c r="A58" s="14"/>
      <c r="B58" s="33"/>
      <c r="C58" s="34"/>
      <c r="D58" s="34"/>
      <c r="E58" s="34"/>
      <c r="F58" s="37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75"/>
      <c r="R58" s="76"/>
      <c r="S58" s="75"/>
      <c r="T58" s="77"/>
      <c r="U58" s="77"/>
      <c r="V58" s="77"/>
      <c r="W58" s="14"/>
      <c r="X58" s="14"/>
      <c r="Y58" s="40"/>
      <c r="Z58" s="80"/>
      <c r="AA58" s="80"/>
      <c r="AB58" s="80"/>
      <c r="AC58" s="80"/>
      <c r="AD58" s="80"/>
      <c r="AE58" s="80"/>
      <c r="AF58" s="80"/>
      <c r="AG58" s="80"/>
      <c r="AH58" s="80"/>
    </row>
    <row r="59" ht="17.25" hidden="1" customHeight="1" spans="1:34">
      <c r="A59" s="38"/>
      <c r="B59" s="14"/>
      <c r="C59" s="14"/>
      <c r="D59" s="14"/>
      <c r="E59" s="14"/>
      <c r="F59" s="39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78"/>
      <c r="R59" s="14"/>
      <c r="S59" s="14"/>
      <c r="T59" s="14"/>
      <c r="U59" s="14"/>
      <c r="V59" s="14"/>
      <c r="W59" s="14"/>
      <c r="X59" s="14"/>
      <c r="Y59" s="40"/>
      <c r="Z59" s="80"/>
      <c r="AA59" s="80"/>
      <c r="AB59" s="80"/>
      <c r="AC59" s="80"/>
      <c r="AD59" s="80"/>
      <c r="AE59" s="80"/>
      <c r="AF59" s="80"/>
      <c r="AG59" s="80"/>
      <c r="AH59" s="80"/>
    </row>
    <row r="60" ht="17.25" hidden="1" customHeight="1" spans="1:34">
      <c r="A60" s="40"/>
      <c r="B60" s="40"/>
      <c r="C60" s="40"/>
      <c r="D60" s="40"/>
      <c r="E60" s="40"/>
      <c r="F60" s="41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79"/>
      <c r="R60" s="40"/>
      <c r="S60" s="40"/>
      <c r="T60" s="40"/>
      <c r="U60" s="40"/>
      <c r="V60" s="40"/>
      <c r="W60" s="40"/>
      <c r="X60" s="40"/>
      <c r="Y60" s="40"/>
      <c r="Z60" s="80"/>
      <c r="AA60" s="80"/>
      <c r="AB60" s="80"/>
      <c r="AC60" s="80"/>
      <c r="AD60" s="80"/>
      <c r="AE60" s="80"/>
      <c r="AF60" s="80"/>
      <c r="AG60" s="80"/>
      <c r="AH60" s="80"/>
    </row>
    <row r="61" ht="12.75" hidden="1" customHeight="1" spans="1:34">
      <c r="A61" s="40"/>
      <c r="B61" s="40"/>
      <c r="C61" s="40"/>
      <c r="D61" s="40"/>
      <c r="E61" s="40"/>
      <c r="F61" s="41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79"/>
      <c r="R61" s="40"/>
      <c r="S61" s="40"/>
      <c r="T61" s="40"/>
      <c r="U61" s="40"/>
      <c r="V61" s="40"/>
      <c r="W61" s="40"/>
      <c r="X61" s="40"/>
      <c r="Y61" s="40"/>
      <c r="Z61" s="80"/>
      <c r="AA61" s="80"/>
      <c r="AB61" s="80"/>
      <c r="AC61" s="80"/>
      <c r="AD61" s="80"/>
      <c r="AE61" s="80"/>
      <c r="AF61" s="80"/>
      <c r="AG61" s="80"/>
      <c r="AH61" s="80"/>
    </row>
    <row r="62" ht="12.75" hidden="1" customHeight="1" spans="1:34">
      <c r="A62" s="40"/>
      <c r="B62" s="40"/>
      <c r="C62" s="40"/>
      <c r="D62" s="40"/>
      <c r="E62" s="40"/>
      <c r="F62" s="41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79"/>
      <c r="R62" s="40"/>
      <c r="S62" s="40"/>
      <c r="T62" s="40"/>
      <c r="U62" s="40"/>
      <c r="V62" s="40"/>
      <c r="W62" s="40"/>
      <c r="X62" s="40"/>
      <c r="Y62" s="40"/>
      <c r="Z62" s="80"/>
      <c r="AA62" s="80"/>
      <c r="AB62" s="80"/>
      <c r="AC62" s="80"/>
      <c r="AD62" s="80"/>
      <c r="AE62" s="80"/>
      <c r="AF62" s="80"/>
      <c r="AG62" s="80"/>
      <c r="AH62" s="80"/>
    </row>
    <row r="63" ht="12.75" hidden="1" customHeight="1" spans="1:34">
      <c r="A63" s="40"/>
      <c r="B63" s="40"/>
      <c r="C63" s="40"/>
      <c r="D63" s="40"/>
      <c r="E63" s="40"/>
      <c r="F63" s="41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79"/>
      <c r="R63" s="40"/>
      <c r="S63" s="40"/>
      <c r="T63" s="40"/>
      <c r="U63" s="40"/>
      <c r="V63" s="40"/>
      <c r="W63" s="40"/>
      <c r="X63" s="40"/>
      <c r="Y63" s="40"/>
      <c r="Z63" s="80"/>
      <c r="AA63" s="80"/>
      <c r="AB63" s="80"/>
      <c r="AC63" s="80"/>
      <c r="AD63" s="80"/>
      <c r="AE63" s="80"/>
      <c r="AF63" s="80"/>
      <c r="AG63" s="80"/>
      <c r="AH63" s="80"/>
    </row>
    <row r="64" ht="12.75" hidden="1" customHeight="1" spans="1:34">
      <c r="A64" s="40"/>
      <c r="B64" s="40"/>
      <c r="C64" s="40"/>
      <c r="D64" s="40"/>
      <c r="E64" s="40"/>
      <c r="F64" s="41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79"/>
      <c r="R64" s="40"/>
      <c r="S64" s="40"/>
      <c r="T64" s="40"/>
      <c r="U64" s="40"/>
      <c r="V64" s="40"/>
      <c r="W64" s="40"/>
      <c r="X64" s="40"/>
      <c r="Y64" s="40"/>
      <c r="Z64" s="80"/>
      <c r="AA64" s="80"/>
      <c r="AB64" s="80"/>
      <c r="AC64" s="80"/>
      <c r="AD64" s="80"/>
      <c r="AE64" s="80"/>
      <c r="AF64" s="80"/>
      <c r="AG64" s="80"/>
      <c r="AH64" s="80"/>
    </row>
    <row r="65" ht="12.75" hidden="1" customHeight="1" spans="1:34">
      <c r="A65" s="40"/>
      <c r="B65" s="40"/>
      <c r="C65" s="40"/>
      <c r="D65" s="40"/>
      <c r="E65" s="40"/>
      <c r="F65" s="41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79"/>
      <c r="R65" s="40"/>
      <c r="S65" s="40"/>
      <c r="T65" s="40"/>
      <c r="U65" s="40"/>
      <c r="V65" s="40"/>
      <c r="W65" s="40"/>
      <c r="X65" s="40"/>
      <c r="Y65" s="40"/>
      <c r="Z65" s="80"/>
      <c r="AA65" s="80"/>
      <c r="AB65" s="80"/>
      <c r="AC65" s="80"/>
      <c r="AD65" s="80"/>
      <c r="AE65" s="80"/>
      <c r="AF65" s="80"/>
      <c r="AG65" s="80"/>
      <c r="AH65" s="80"/>
    </row>
    <row r="66" ht="12.75" hidden="1" customHeight="1" spans="1:34">
      <c r="A66" s="40"/>
      <c r="B66" s="40"/>
      <c r="C66" s="40"/>
      <c r="D66" s="40"/>
      <c r="E66" s="40"/>
      <c r="F66" s="41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79"/>
      <c r="R66" s="40"/>
      <c r="S66" s="40"/>
      <c r="T66" s="40"/>
      <c r="U66" s="40"/>
      <c r="V66" s="40"/>
      <c r="W66" s="40"/>
      <c r="X66" s="40"/>
      <c r="Y66" s="40"/>
      <c r="Z66" s="80"/>
      <c r="AA66" s="80"/>
      <c r="AB66" s="80"/>
      <c r="AC66" s="80"/>
      <c r="AD66" s="80"/>
      <c r="AE66" s="80"/>
      <c r="AF66" s="80"/>
      <c r="AG66" s="80"/>
      <c r="AH66" s="80"/>
    </row>
    <row r="67" ht="12.75" hidden="1" customHeight="1" spans="1:34">
      <c r="A67" s="40"/>
      <c r="B67" s="40"/>
      <c r="C67" s="40"/>
      <c r="D67" s="40"/>
      <c r="E67" s="40"/>
      <c r="F67" s="41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79"/>
      <c r="R67" s="40"/>
      <c r="S67" s="40"/>
      <c r="T67" s="40"/>
      <c r="U67" s="40"/>
      <c r="V67" s="40"/>
      <c r="W67" s="40"/>
      <c r="X67" s="40"/>
      <c r="Y67" s="40"/>
      <c r="Z67" s="80"/>
      <c r="AA67" s="80"/>
      <c r="AB67" s="80"/>
      <c r="AC67" s="80"/>
      <c r="AD67" s="80"/>
      <c r="AE67" s="80"/>
      <c r="AF67" s="80"/>
      <c r="AG67" s="80"/>
      <c r="AH67" s="80"/>
    </row>
    <row r="68" ht="12.75" hidden="1" customHeight="1" spans="1:34">
      <c r="A68" s="40"/>
      <c r="B68" s="40"/>
      <c r="C68" s="40"/>
      <c r="D68" s="40"/>
      <c r="E68" s="40"/>
      <c r="F68" s="41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79"/>
      <c r="R68" s="40"/>
      <c r="S68" s="40"/>
      <c r="T68" s="40"/>
      <c r="U68" s="40"/>
      <c r="V68" s="40"/>
      <c r="W68" s="40"/>
      <c r="X68" s="40"/>
      <c r="Y68" s="40"/>
      <c r="Z68" s="80"/>
      <c r="AA68" s="80"/>
      <c r="AB68" s="80"/>
      <c r="AC68" s="80"/>
      <c r="AD68" s="80"/>
      <c r="AE68" s="80"/>
      <c r="AF68" s="80"/>
      <c r="AG68" s="80"/>
      <c r="AH68" s="80"/>
    </row>
    <row r="69" ht="12.75" hidden="1" customHeight="1" spans="1:34">
      <c r="A69" s="40"/>
      <c r="B69" s="40"/>
      <c r="C69" s="40"/>
      <c r="D69" s="40"/>
      <c r="E69" s="40"/>
      <c r="F69" s="41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79"/>
      <c r="R69" s="40"/>
      <c r="S69" s="40"/>
      <c r="T69" s="40"/>
      <c r="U69" s="40"/>
      <c r="V69" s="40"/>
      <c r="W69" s="40"/>
      <c r="X69" s="40"/>
      <c r="Y69" s="40"/>
      <c r="Z69" s="80"/>
      <c r="AA69" s="80"/>
      <c r="AB69" s="80"/>
      <c r="AC69" s="80"/>
      <c r="AD69" s="80"/>
      <c r="AE69" s="80"/>
      <c r="AF69" s="80"/>
      <c r="AG69" s="80"/>
      <c r="AH69" s="80"/>
    </row>
    <row r="70" ht="15.75" hidden="1" customHeight="1" spans="1:34">
      <c r="A70" s="40"/>
      <c r="B70" s="40"/>
      <c r="C70" s="40"/>
      <c r="D70" s="40"/>
      <c r="E70" s="40"/>
      <c r="F70" s="41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79"/>
      <c r="R70" s="40"/>
      <c r="S70" s="40"/>
      <c r="T70" s="40"/>
      <c r="U70" s="40"/>
      <c r="V70" s="40"/>
      <c r="W70" s="40"/>
      <c r="X70" s="40"/>
      <c r="Y70" s="40"/>
      <c r="Z70" s="80"/>
      <c r="AA70" s="80"/>
      <c r="AB70" s="80"/>
      <c r="AC70" s="80"/>
      <c r="AD70" s="80"/>
      <c r="AE70" s="80"/>
      <c r="AF70" s="80"/>
      <c r="AG70" s="80"/>
      <c r="AH70" s="80"/>
    </row>
    <row r="71" ht="15.75" hidden="1" customHeight="1" spans="1:34">
      <c r="A71" s="40"/>
      <c r="B71" s="40"/>
      <c r="C71" s="40"/>
      <c r="D71" s="40"/>
      <c r="E71" s="40"/>
      <c r="F71" s="41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79"/>
      <c r="R71" s="40"/>
      <c r="S71" s="40"/>
      <c r="T71" s="40"/>
      <c r="U71" s="40"/>
      <c r="V71" s="40"/>
      <c r="W71" s="40"/>
      <c r="X71" s="40"/>
      <c r="Y71" s="40"/>
      <c r="Z71" s="80"/>
      <c r="AA71" s="80"/>
      <c r="AB71" s="80"/>
      <c r="AC71" s="80"/>
      <c r="AD71" s="80"/>
      <c r="AE71" s="80"/>
      <c r="AF71" s="80"/>
      <c r="AG71" s="80"/>
      <c r="AH71" s="80"/>
    </row>
    <row r="72" ht="15.75" hidden="1" customHeight="1" spans="1:34">
      <c r="A72" s="40"/>
      <c r="B72" s="40"/>
      <c r="C72" s="40"/>
      <c r="D72" s="40"/>
      <c r="E72" s="40"/>
      <c r="F72" s="41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79"/>
      <c r="R72" s="40"/>
      <c r="S72" s="40"/>
      <c r="T72" s="40"/>
      <c r="U72" s="40"/>
      <c r="V72" s="40"/>
      <c r="W72" s="40"/>
      <c r="X72" s="40"/>
      <c r="Y72" s="40"/>
      <c r="Z72" s="80"/>
      <c r="AA72" s="80"/>
      <c r="AB72" s="80"/>
      <c r="AC72" s="80"/>
      <c r="AD72" s="80"/>
      <c r="AE72" s="80"/>
      <c r="AF72" s="80"/>
      <c r="AG72" s="80"/>
      <c r="AH72" s="80"/>
    </row>
    <row r="73" ht="15.75" hidden="1" customHeight="1" spans="1:34">
      <c r="A73" s="40"/>
      <c r="B73" s="40"/>
      <c r="C73" s="40"/>
      <c r="D73" s="40"/>
      <c r="E73" s="40"/>
      <c r="F73" s="41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79"/>
      <c r="R73" s="40"/>
      <c r="S73" s="40"/>
      <c r="T73" s="40"/>
      <c r="U73" s="40"/>
      <c r="V73" s="40"/>
      <c r="W73" s="40"/>
      <c r="X73" s="40"/>
      <c r="Y73" s="40"/>
      <c r="Z73" s="80"/>
      <c r="AA73" s="80"/>
      <c r="AB73" s="80"/>
      <c r="AC73" s="80"/>
      <c r="AD73" s="80"/>
      <c r="AE73" s="80"/>
      <c r="AF73" s="80"/>
      <c r="AG73" s="80"/>
      <c r="AH73" s="80"/>
    </row>
    <row r="74" ht="15.75" hidden="1" customHeight="1" spans="1:34">
      <c r="A74" s="40"/>
      <c r="B74" s="40"/>
      <c r="C74" s="40"/>
      <c r="D74" s="40"/>
      <c r="E74" s="40"/>
      <c r="F74" s="41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79"/>
      <c r="R74" s="40"/>
      <c r="S74" s="40"/>
      <c r="T74" s="40"/>
      <c r="U74" s="40"/>
      <c r="V74" s="40"/>
      <c r="W74" s="40"/>
      <c r="X74" s="40"/>
      <c r="Y74" s="40"/>
      <c r="Z74" s="80"/>
      <c r="AA74" s="80"/>
      <c r="AB74" s="80"/>
      <c r="AC74" s="80"/>
      <c r="AD74" s="80"/>
      <c r="AE74" s="80"/>
      <c r="AF74" s="80"/>
      <c r="AG74" s="80"/>
      <c r="AH74" s="80"/>
    </row>
    <row r="75" ht="15.75" hidden="1" customHeight="1" spans="1:34">
      <c r="A75" s="40"/>
      <c r="B75" s="40"/>
      <c r="C75" s="40"/>
      <c r="D75" s="40"/>
      <c r="E75" s="40"/>
      <c r="F75" s="41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79"/>
      <c r="R75" s="40"/>
      <c r="S75" s="40"/>
      <c r="T75" s="40"/>
      <c r="U75" s="40"/>
      <c r="V75" s="40"/>
      <c r="W75" s="40"/>
      <c r="X75" s="40"/>
      <c r="Y75" s="40"/>
      <c r="Z75" s="80"/>
      <c r="AA75" s="80"/>
      <c r="AB75" s="80"/>
      <c r="AC75" s="80"/>
      <c r="AD75" s="80"/>
      <c r="AE75" s="80"/>
      <c r="AF75" s="80"/>
      <c r="AG75" s="80"/>
      <c r="AH75" s="80"/>
    </row>
    <row r="76" ht="15.75" hidden="1" customHeight="1" spans="1:34">
      <c r="A76" s="40"/>
      <c r="B76" s="40"/>
      <c r="C76" s="40"/>
      <c r="D76" s="40"/>
      <c r="E76" s="40"/>
      <c r="F76" s="41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79"/>
      <c r="R76" s="40"/>
      <c r="S76" s="40"/>
      <c r="T76" s="40"/>
      <c r="U76" s="40"/>
      <c r="V76" s="40"/>
      <c r="W76" s="40"/>
      <c r="X76" s="40"/>
      <c r="Y76" s="40"/>
      <c r="Z76" s="80"/>
      <c r="AA76" s="80"/>
      <c r="AB76" s="80"/>
      <c r="AC76" s="80"/>
      <c r="AD76" s="80"/>
      <c r="AE76" s="80"/>
      <c r="AF76" s="80"/>
      <c r="AG76" s="80"/>
      <c r="AH76" s="80"/>
    </row>
    <row r="77" ht="15.75" hidden="1" customHeight="1" spans="1:34">
      <c r="A77" s="40"/>
      <c r="B77" s="40"/>
      <c r="C77" s="40"/>
      <c r="D77" s="40"/>
      <c r="E77" s="40"/>
      <c r="F77" s="41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79"/>
      <c r="R77" s="40"/>
      <c r="S77" s="40"/>
      <c r="T77" s="40"/>
      <c r="U77" s="40"/>
      <c r="V77" s="40"/>
      <c r="W77" s="40"/>
      <c r="X77" s="40"/>
      <c r="Y77" s="40"/>
      <c r="Z77" s="80"/>
      <c r="AA77" s="80"/>
      <c r="AB77" s="80"/>
      <c r="AC77" s="80"/>
      <c r="AD77" s="80"/>
      <c r="AE77" s="80"/>
      <c r="AF77" s="80"/>
      <c r="AG77" s="80"/>
      <c r="AH77" s="80"/>
    </row>
    <row r="78" ht="15.75" hidden="1" customHeight="1" spans="1:34">
      <c r="A78" s="40"/>
      <c r="B78" s="40"/>
      <c r="C78" s="40"/>
      <c r="D78" s="40"/>
      <c r="E78" s="40"/>
      <c r="F78" s="41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79"/>
      <c r="R78" s="40"/>
      <c r="S78" s="40"/>
      <c r="T78" s="40"/>
      <c r="U78" s="40"/>
      <c r="V78" s="40"/>
      <c r="W78" s="40"/>
      <c r="X78" s="40"/>
      <c r="Y78" s="40"/>
      <c r="Z78" s="80"/>
      <c r="AA78" s="80"/>
      <c r="AB78" s="80"/>
      <c r="AC78" s="80"/>
      <c r="AD78" s="80"/>
      <c r="AE78" s="80"/>
      <c r="AF78" s="80"/>
      <c r="AG78" s="80"/>
      <c r="AH78" s="80"/>
    </row>
    <row r="79" ht="15.75" hidden="1" customHeight="1" spans="1:34">
      <c r="A79" s="40"/>
      <c r="B79" s="40"/>
      <c r="C79" s="40"/>
      <c r="D79" s="40"/>
      <c r="E79" s="40"/>
      <c r="F79" s="41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79"/>
      <c r="R79" s="40"/>
      <c r="S79" s="40"/>
      <c r="T79" s="40"/>
      <c r="U79" s="40"/>
      <c r="V79" s="40"/>
      <c r="W79" s="40"/>
      <c r="X79" s="40"/>
      <c r="Y79" s="40"/>
      <c r="Z79" s="80"/>
      <c r="AA79" s="80"/>
      <c r="AB79" s="80"/>
      <c r="AC79" s="80"/>
      <c r="AD79" s="80"/>
      <c r="AE79" s="80"/>
      <c r="AF79" s="80"/>
      <c r="AG79" s="80"/>
      <c r="AH79" s="80"/>
    </row>
    <row r="80" ht="15.75" hidden="1" customHeight="1" spans="1:34">
      <c r="A80" s="40"/>
      <c r="B80" s="40"/>
      <c r="C80" s="40"/>
      <c r="D80" s="40"/>
      <c r="E80" s="40"/>
      <c r="F80" s="41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79"/>
      <c r="R80" s="40"/>
      <c r="S80" s="40"/>
      <c r="T80" s="40"/>
      <c r="U80" s="40"/>
      <c r="V80" s="40"/>
      <c r="W80" s="40"/>
      <c r="X80" s="40"/>
      <c r="Y80" s="40"/>
      <c r="Z80" s="80"/>
      <c r="AA80" s="80"/>
      <c r="AB80" s="80"/>
      <c r="AC80" s="80"/>
      <c r="AD80" s="80"/>
      <c r="AE80" s="80"/>
      <c r="AF80" s="80"/>
      <c r="AG80" s="80"/>
      <c r="AH80" s="80"/>
    </row>
    <row r="81" ht="15.75" hidden="1" customHeight="1" spans="1:34">
      <c r="A81" s="40"/>
      <c r="B81" s="40"/>
      <c r="C81" s="40"/>
      <c r="D81" s="40"/>
      <c r="E81" s="40"/>
      <c r="F81" s="41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79"/>
      <c r="R81" s="40"/>
      <c r="S81" s="40"/>
      <c r="T81" s="40"/>
      <c r="U81" s="40"/>
      <c r="V81" s="40"/>
      <c r="W81" s="40"/>
      <c r="X81" s="40"/>
      <c r="Y81" s="40"/>
      <c r="Z81" s="80"/>
      <c r="AA81" s="80"/>
      <c r="AB81" s="80"/>
      <c r="AC81" s="80"/>
      <c r="AD81" s="80"/>
      <c r="AE81" s="80"/>
      <c r="AF81" s="80"/>
      <c r="AG81" s="80"/>
      <c r="AH81" s="80"/>
    </row>
    <row r="82" ht="15.75" hidden="1" customHeight="1" spans="1:34">
      <c r="A82" s="40"/>
      <c r="B82" s="40"/>
      <c r="C82" s="40"/>
      <c r="D82" s="40"/>
      <c r="E82" s="40"/>
      <c r="F82" s="41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79"/>
      <c r="R82" s="40"/>
      <c r="S82" s="40"/>
      <c r="T82" s="40"/>
      <c r="U82" s="40"/>
      <c r="V82" s="40"/>
      <c r="W82" s="40"/>
      <c r="X82" s="40"/>
      <c r="Y82" s="40"/>
      <c r="Z82" s="80"/>
      <c r="AA82" s="80"/>
      <c r="AB82" s="80"/>
      <c r="AC82" s="80"/>
      <c r="AD82" s="80"/>
      <c r="AE82" s="80"/>
      <c r="AF82" s="80"/>
      <c r="AG82" s="80"/>
      <c r="AH82" s="80"/>
    </row>
    <row r="83" ht="15.75" hidden="1" customHeight="1" spans="1:34">
      <c r="A83" s="40"/>
      <c r="B83" s="40"/>
      <c r="C83" s="40"/>
      <c r="D83" s="40"/>
      <c r="E83" s="40"/>
      <c r="F83" s="41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79"/>
      <c r="R83" s="40"/>
      <c r="S83" s="40"/>
      <c r="T83" s="40"/>
      <c r="U83" s="40"/>
      <c r="V83" s="40"/>
      <c r="W83" s="40"/>
      <c r="X83" s="40"/>
      <c r="Y83" s="40"/>
      <c r="Z83" s="80"/>
      <c r="AA83" s="80"/>
      <c r="AB83" s="80"/>
      <c r="AC83" s="80"/>
      <c r="AD83" s="80"/>
      <c r="AE83" s="80"/>
      <c r="AF83" s="80"/>
      <c r="AG83" s="80"/>
      <c r="AH83" s="80"/>
    </row>
    <row r="84" ht="15.75" hidden="1" customHeight="1" spans="1:34">
      <c r="A84" s="40"/>
      <c r="B84" s="40"/>
      <c r="C84" s="40"/>
      <c r="D84" s="40"/>
      <c r="E84" s="40"/>
      <c r="F84" s="41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79"/>
      <c r="R84" s="40"/>
      <c r="S84" s="40"/>
      <c r="T84" s="40"/>
      <c r="U84" s="40"/>
      <c r="V84" s="40"/>
      <c r="W84" s="40"/>
      <c r="X84" s="40"/>
      <c r="Y84" s="40"/>
      <c r="Z84" s="80"/>
      <c r="AA84" s="80"/>
      <c r="AB84" s="80"/>
      <c r="AC84" s="80"/>
      <c r="AD84" s="80"/>
      <c r="AE84" s="80"/>
      <c r="AF84" s="80"/>
      <c r="AG84" s="80"/>
      <c r="AH84" s="80"/>
    </row>
    <row r="85" ht="15.75" hidden="1" customHeight="1" spans="1:34">
      <c r="A85" s="40"/>
      <c r="B85" s="40"/>
      <c r="C85" s="40"/>
      <c r="D85" s="40"/>
      <c r="E85" s="40"/>
      <c r="F85" s="41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79"/>
      <c r="R85" s="40"/>
      <c r="S85" s="40"/>
      <c r="T85" s="40"/>
      <c r="U85" s="40"/>
      <c r="V85" s="40"/>
      <c r="W85" s="40"/>
      <c r="X85" s="40"/>
      <c r="Y85" s="40"/>
      <c r="Z85" s="80"/>
      <c r="AA85" s="80"/>
      <c r="AB85" s="80"/>
      <c r="AC85" s="80"/>
      <c r="AD85" s="80"/>
      <c r="AE85" s="80"/>
      <c r="AF85" s="80"/>
      <c r="AG85" s="80"/>
      <c r="AH85" s="80"/>
    </row>
    <row r="86" ht="15.75" hidden="1" customHeight="1" spans="1:34">
      <c r="A86" s="40"/>
      <c r="B86" s="40"/>
      <c r="C86" s="40"/>
      <c r="D86" s="40"/>
      <c r="E86" s="40"/>
      <c r="F86" s="41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79"/>
      <c r="R86" s="40"/>
      <c r="S86" s="40"/>
      <c r="T86" s="40"/>
      <c r="U86" s="40"/>
      <c r="V86" s="40"/>
      <c r="W86" s="40"/>
      <c r="X86" s="40"/>
      <c r="Y86" s="40"/>
      <c r="Z86" s="80"/>
      <c r="AA86" s="80"/>
      <c r="AB86" s="80"/>
      <c r="AC86" s="80"/>
      <c r="AD86" s="80"/>
      <c r="AE86" s="80"/>
      <c r="AF86" s="80"/>
      <c r="AG86" s="80"/>
      <c r="AH86" s="80"/>
    </row>
    <row r="87" ht="15.75" hidden="1" customHeight="1" spans="1:34">
      <c r="A87" s="40"/>
      <c r="B87" s="40"/>
      <c r="C87" s="40"/>
      <c r="D87" s="40"/>
      <c r="E87" s="40"/>
      <c r="F87" s="41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79"/>
      <c r="R87" s="40"/>
      <c r="S87" s="40"/>
      <c r="T87" s="40"/>
      <c r="U87" s="40"/>
      <c r="V87" s="40"/>
      <c r="W87" s="40"/>
      <c r="X87" s="40"/>
      <c r="Y87" s="40"/>
      <c r="Z87" s="80"/>
      <c r="AA87" s="80"/>
      <c r="AB87" s="80"/>
      <c r="AC87" s="80"/>
      <c r="AD87" s="80"/>
      <c r="AE87" s="80"/>
      <c r="AF87" s="80"/>
      <c r="AG87" s="80"/>
      <c r="AH87" s="80"/>
    </row>
    <row r="88" ht="15.75" hidden="1" customHeight="1" spans="1:34">
      <c r="A88" s="40"/>
      <c r="B88" s="40"/>
      <c r="C88" s="40"/>
      <c r="D88" s="40"/>
      <c r="E88" s="40"/>
      <c r="F88" s="41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79"/>
      <c r="R88" s="40"/>
      <c r="S88" s="40"/>
      <c r="T88" s="40"/>
      <c r="U88" s="40"/>
      <c r="V88" s="40"/>
      <c r="W88" s="40"/>
      <c r="X88" s="40"/>
      <c r="Y88" s="40"/>
      <c r="Z88" s="80"/>
      <c r="AA88" s="80"/>
      <c r="AB88" s="80"/>
      <c r="AC88" s="80"/>
      <c r="AD88" s="80"/>
      <c r="AE88" s="80"/>
      <c r="AF88" s="80"/>
      <c r="AG88" s="80"/>
      <c r="AH88" s="80"/>
    </row>
    <row r="89" ht="15.75" hidden="1" customHeight="1" spans="1:34">
      <c r="A89" s="40"/>
      <c r="B89" s="40"/>
      <c r="C89" s="40"/>
      <c r="D89" s="40"/>
      <c r="E89" s="40"/>
      <c r="F89" s="41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79"/>
      <c r="R89" s="40"/>
      <c r="S89" s="40"/>
      <c r="T89" s="40"/>
      <c r="U89" s="40"/>
      <c r="V89" s="40"/>
      <c r="W89" s="40"/>
      <c r="X89" s="40"/>
      <c r="Y89" s="40"/>
      <c r="Z89" s="80"/>
      <c r="AA89" s="80"/>
      <c r="AB89" s="80"/>
      <c r="AC89" s="80"/>
      <c r="AD89" s="80"/>
      <c r="AE89" s="80"/>
      <c r="AF89" s="80"/>
      <c r="AG89" s="80"/>
      <c r="AH89" s="80"/>
    </row>
    <row r="90" ht="15.75" hidden="1" customHeight="1" spans="1:34">
      <c r="A90" s="40"/>
      <c r="B90" s="40"/>
      <c r="C90" s="40"/>
      <c r="D90" s="40"/>
      <c r="E90" s="40"/>
      <c r="F90" s="41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79"/>
      <c r="R90" s="40"/>
      <c r="S90" s="40"/>
      <c r="T90" s="40"/>
      <c r="U90" s="40"/>
      <c r="V90" s="40"/>
      <c r="W90" s="40"/>
      <c r="X90" s="40"/>
      <c r="Y90" s="40"/>
      <c r="Z90" s="80"/>
      <c r="AA90" s="80"/>
      <c r="AB90" s="80"/>
      <c r="AC90" s="80"/>
      <c r="AD90" s="80"/>
      <c r="AE90" s="80"/>
      <c r="AF90" s="80"/>
      <c r="AG90" s="80"/>
      <c r="AH90" s="80"/>
    </row>
    <row r="91" ht="15.75" hidden="1" customHeight="1" spans="1:34">
      <c r="A91" s="40"/>
      <c r="B91" s="40"/>
      <c r="C91" s="40"/>
      <c r="D91" s="40"/>
      <c r="E91" s="40"/>
      <c r="F91" s="41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79"/>
      <c r="R91" s="40"/>
      <c r="S91" s="40"/>
      <c r="T91" s="40"/>
      <c r="U91" s="40"/>
      <c r="V91" s="40"/>
      <c r="W91" s="40"/>
      <c r="X91" s="40"/>
      <c r="Y91" s="40"/>
      <c r="Z91" s="80"/>
      <c r="AA91" s="80"/>
      <c r="AB91" s="80"/>
      <c r="AC91" s="80"/>
      <c r="AD91" s="80"/>
      <c r="AE91" s="80"/>
      <c r="AF91" s="80"/>
      <c r="AG91" s="80"/>
      <c r="AH91" s="80"/>
    </row>
    <row r="92" ht="15.75" hidden="1" customHeight="1" spans="1:34">
      <c r="A92" s="40"/>
      <c r="B92" s="40"/>
      <c r="C92" s="40"/>
      <c r="D92" s="40"/>
      <c r="E92" s="40"/>
      <c r="F92" s="41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79"/>
      <c r="R92" s="40"/>
      <c r="S92" s="40"/>
      <c r="T92" s="40"/>
      <c r="U92" s="40"/>
      <c r="V92" s="40"/>
      <c r="W92" s="40"/>
      <c r="X92" s="40"/>
      <c r="Y92" s="40"/>
      <c r="Z92" s="80"/>
      <c r="AA92" s="80"/>
      <c r="AB92" s="80"/>
      <c r="AC92" s="80"/>
      <c r="AD92" s="80"/>
      <c r="AE92" s="80"/>
      <c r="AF92" s="80"/>
      <c r="AG92" s="80"/>
      <c r="AH92" s="80"/>
    </row>
    <row r="93" ht="15.75" hidden="1" customHeight="1" spans="1:34">
      <c r="A93" s="40"/>
      <c r="B93" s="40"/>
      <c r="C93" s="40"/>
      <c r="D93" s="40"/>
      <c r="E93" s="40"/>
      <c r="F93" s="41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79"/>
      <c r="R93" s="40"/>
      <c r="S93" s="40"/>
      <c r="T93" s="40"/>
      <c r="U93" s="40"/>
      <c r="V93" s="40"/>
      <c r="W93" s="40"/>
      <c r="X93" s="40"/>
      <c r="Y93" s="40"/>
      <c r="Z93" s="80"/>
      <c r="AA93" s="80"/>
      <c r="AB93" s="80"/>
      <c r="AC93" s="80"/>
      <c r="AD93" s="80"/>
      <c r="AE93" s="80"/>
      <c r="AF93" s="80"/>
      <c r="AG93" s="80"/>
      <c r="AH93" s="80"/>
    </row>
    <row r="94" ht="15.75" hidden="1" customHeight="1" spans="1:34">
      <c r="A94" s="40"/>
      <c r="B94" s="40"/>
      <c r="C94" s="40"/>
      <c r="D94" s="40"/>
      <c r="E94" s="40"/>
      <c r="F94" s="41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79"/>
      <c r="R94" s="40"/>
      <c r="S94" s="40"/>
      <c r="T94" s="40"/>
      <c r="U94" s="40"/>
      <c r="V94" s="40"/>
      <c r="W94" s="40"/>
      <c r="X94" s="40"/>
      <c r="Y94" s="40"/>
      <c r="Z94" s="80"/>
      <c r="AA94" s="80"/>
      <c r="AB94" s="80"/>
      <c r="AC94" s="80"/>
      <c r="AD94" s="80"/>
      <c r="AE94" s="80"/>
      <c r="AF94" s="80"/>
      <c r="AG94" s="80"/>
      <c r="AH94" s="80"/>
    </row>
    <row r="95" ht="15.75" hidden="1" customHeight="1" spans="1:34">
      <c r="A95" s="40"/>
      <c r="B95" s="40"/>
      <c r="C95" s="40"/>
      <c r="D95" s="40"/>
      <c r="E95" s="40"/>
      <c r="F95" s="41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79"/>
      <c r="R95" s="40"/>
      <c r="S95" s="40"/>
      <c r="T95" s="40"/>
      <c r="U95" s="40"/>
      <c r="V95" s="40"/>
      <c r="W95" s="40"/>
      <c r="X95" s="40"/>
      <c r="Y95" s="40"/>
      <c r="Z95" s="80"/>
      <c r="AA95" s="80"/>
      <c r="AB95" s="80"/>
      <c r="AC95" s="80"/>
      <c r="AD95" s="80"/>
      <c r="AE95" s="80"/>
      <c r="AF95" s="80"/>
      <c r="AG95" s="80"/>
      <c r="AH95" s="80"/>
    </row>
    <row r="96" ht="15.75" hidden="1" customHeight="1" spans="1:34">
      <c r="A96" s="40"/>
      <c r="B96" s="40"/>
      <c r="C96" s="40"/>
      <c r="D96" s="40"/>
      <c r="E96" s="40"/>
      <c r="F96" s="41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79"/>
      <c r="R96" s="40"/>
      <c r="S96" s="40"/>
      <c r="T96" s="40"/>
      <c r="U96" s="40"/>
      <c r="V96" s="40"/>
      <c r="W96" s="40"/>
      <c r="X96" s="40"/>
      <c r="Y96" s="40"/>
      <c r="Z96" s="80"/>
      <c r="AA96" s="80"/>
      <c r="AB96" s="80"/>
      <c r="AC96" s="80"/>
      <c r="AD96" s="80"/>
      <c r="AE96" s="80"/>
      <c r="AF96" s="80"/>
      <c r="AG96" s="80"/>
      <c r="AH96" s="80"/>
    </row>
    <row r="97" ht="15.75" hidden="1" customHeight="1" spans="1:34">
      <c r="A97" s="40"/>
      <c r="B97" s="40"/>
      <c r="C97" s="40"/>
      <c r="D97" s="40"/>
      <c r="E97" s="40"/>
      <c r="F97" s="41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79"/>
      <c r="R97" s="40"/>
      <c r="S97" s="40"/>
      <c r="T97" s="40"/>
      <c r="U97" s="40"/>
      <c r="V97" s="40"/>
      <c r="W97" s="40"/>
      <c r="X97" s="40"/>
      <c r="Y97" s="40"/>
      <c r="Z97" s="80"/>
      <c r="AA97" s="80"/>
      <c r="AB97" s="80"/>
      <c r="AC97" s="80"/>
      <c r="AD97" s="80"/>
      <c r="AE97" s="80"/>
      <c r="AF97" s="80"/>
      <c r="AG97" s="80"/>
      <c r="AH97" s="80"/>
    </row>
    <row r="98" ht="15.75" hidden="1" customHeight="1" spans="1:34">
      <c r="A98" s="40"/>
      <c r="B98" s="40"/>
      <c r="C98" s="40"/>
      <c r="D98" s="40"/>
      <c r="E98" s="40"/>
      <c r="F98" s="41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79"/>
      <c r="R98" s="40"/>
      <c r="S98" s="40"/>
      <c r="T98" s="40"/>
      <c r="U98" s="40"/>
      <c r="V98" s="40"/>
      <c r="W98" s="40"/>
      <c r="X98" s="40"/>
      <c r="Y98" s="40"/>
      <c r="Z98" s="80"/>
      <c r="AA98" s="80"/>
      <c r="AB98" s="80"/>
      <c r="AC98" s="80"/>
      <c r="AD98" s="80"/>
      <c r="AE98" s="80"/>
      <c r="AF98" s="80"/>
      <c r="AG98" s="80"/>
      <c r="AH98" s="80"/>
    </row>
    <row r="99" ht="15.75" hidden="1" customHeight="1" spans="1:34">
      <c r="A99" s="40"/>
      <c r="B99" s="40"/>
      <c r="C99" s="40"/>
      <c r="D99" s="40"/>
      <c r="E99" s="40"/>
      <c r="F99" s="41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79"/>
      <c r="R99" s="40"/>
      <c r="S99" s="40"/>
      <c r="T99" s="40"/>
      <c r="U99" s="40"/>
      <c r="V99" s="40"/>
      <c r="W99" s="40"/>
      <c r="X99" s="40"/>
      <c r="Y99" s="40"/>
      <c r="Z99" s="80"/>
      <c r="AA99" s="80"/>
      <c r="AB99" s="80"/>
      <c r="AC99" s="80"/>
      <c r="AD99" s="80"/>
      <c r="AE99" s="80"/>
      <c r="AF99" s="80"/>
      <c r="AG99" s="80"/>
      <c r="AH99" s="80"/>
    </row>
    <row r="100" ht="15.75" hidden="1" customHeight="1" spans="1:34">
      <c r="A100" s="40"/>
      <c r="B100" s="40"/>
      <c r="C100" s="40"/>
      <c r="D100" s="40"/>
      <c r="E100" s="40"/>
      <c r="F100" s="41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79"/>
      <c r="R100" s="40"/>
      <c r="S100" s="40"/>
      <c r="T100" s="40"/>
      <c r="U100" s="40"/>
      <c r="V100" s="40"/>
      <c r="W100" s="40"/>
      <c r="X100" s="40"/>
      <c r="Y100" s="40"/>
      <c r="Z100" s="80"/>
      <c r="AA100" s="80"/>
      <c r="AB100" s="80"/>
      <c r="AC100" s="80"/>
      <c r="AD100" s="80"/>
      <c r="AE100" s="80"/>
      <c r="AF100" s="80"/>
      <c r="AG100" s="80"/>
      <c r="AH100" s="80"/>
    </row>
    <row r="101" ht="15.75" hidden="1" customHeight="1" spans="1:34">
      <c r="A101" s="40"/>
      <c r="B101" s="40"/>
      <c r="C101" s="40"/>
      <c r="D101" s="40"/>
      <c r="E101" s="40"/>
      <c r="F101" s="41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79"/>
      <c r="R101" s="40"/>
      <c r="S101" s="40"/>
      <c r="T101" s="40"/>
      <c r="U101" s="40"/>
      <c r="V101" s="40"/>
      <c r="W101" s="40"/>
      <c r="X101" s="40"/>
      <c r="Y101" s="40"/>
      <c r="Z101" s="80"/>
      <c r="AA101" s="80"/>
      <c r="AB101" s="80"/>
      <c r="AC101" s="80"/>
      <c r="AD101" s="80"/>
      <c r="AE101" s="80"/>
      <c r="AF101" s="80"/>
      <c r="AG101" s="80"/>
      <c r="AH101" s="80"/>
    </row>
    <row r="102" ht="15.75" hidden="1" customHeight="1" spans="1:34">
      <c r="A102" s="40"/>
      <c r="B102" s="40"/>
      <c r="C102" s="40"/>
      <c r="D102" s="40"/>
      <c r="E102" s="40"/>
      <c r="F102" s="41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79"/>
      <c r="R102" s="40"/>
      <c r="S102" s="40"/>
      <c r="T102" s="40"/>
      <c r="U102" s="40"/>
      <c r="V102" s="40"/>
      <c r="W102" s="40"/>
      <c r="X102" s="40"/>
      <c r="Y102" s="40"/>
      <c r="Z102" s="80"/>
      <c r="AA102" s="80"/>
      <c r="AB102" s="80"/>
      <c r="AC102" s="80"/>
      <c r="AD102" s="80"/>
      <c r="AE102" s="80"/>
      <c r="AF102" s="80"/>
      <c r="AG102" s="80"/>
      <c r="AH102" s="80"/>
    </row>
    <row r="103" ht="15.75" hidden="1" customHeight="1" spans="1:34">
      <c r="A103" s="40"/>
      <c r="B103" s="40"/>
      <c r="C103" s="40"/>
      <c r="D103" s="40"/>
      <c r="E103" s="40"/>
      <c r="F103" s="41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79"/>
      <c r="R103" s="40"/>
      <c r="S103" s="40"/>
      <c r="T103" s="40"/>
      <c r="U103" s="40"/>
      <c r="V103" s="40"/>
      <c r="W103" s="40"/>
      <c r="X103" s="40"/>
      <c r="Y103" s="40"/>
      <c r="Z103" s="80"/>
      <c r="AA103" s="80"/>
      <c r="AB103" s="80"/>
      <c r="AC103" s="80"/>
      <c r="AD103" s="80"/>
      <c r="AE103" s="80"/>
      <c r="AF103" s="80"/>
      <c r="AG103" s="80"/>
      <c r="AH103" s="80"/>
    </row>
    <row r="104" ht="15.75" hidden="1" customHeight="1" spans="1:34">
      <c r="A104" s="40"/>
      <c r="B104" s="40"/>
      <c r="C104" s="40"/>
      <c r="D104" s="40"/>
      <c r="E104" s="40"/>
      <c r="F104" s="41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79"/>
      <c r="R104" s="40"/>
      <c r="S104" s="40"/>
      <c r="T104" s="40"/>
      <c r="U104" s="40"/>
      <c r="V104" s="40"/>
      <c r="W104" s="40"/>
      <c r="X104" s="40"/>
      <c r="Y104" s="40"/>
      <c r="Z104" s="80"/>
      <c r="AA104" s="80"/>
      <c r="AB104" s="80"/>
      <c r="AC104" s="80"/>
      <c r="AD104" s="80"/>
      <c r="AE104" s="80"/>
      <c r="AF104" s="80"/>
      <c r="AG104" s="80"/>
      <c r="AH104" s="80"/>
    </row>
    <row r="105" ht="15.75" hidden="1" customHeight="1" spans="1:34">
      <c r="A105" s="40"/>
      <c r="B105" s="40"/>
      <c r="C105" s="40"/>
      <c r="D105" s="40"/>
      <c r="E105" s="40"/>
      <c r="F105" s="41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79"/>
      <c r="R105" s="40"/>
      <c r="S105" s="40"/>
      <c r="T105" s="40"/>
      <c r="U105" s="40"/>
      <c r="V105" s="40"/>
      <c r="W105" s="40"/>
      <c r="X105" s="40"/>
      <c r="Y105" s="40"/>
      <c r="Z105" s="80"/>
      <c r="AA105" s="80"/>
      <c r="AB105" s="80"/>
      <c r="AC105" s="80"/>
      <c r="AD105" s="80"/>
      <c r="AE105" s="80"/>
      <c r="AF105" s="80"/>
      <c r="AG105" s="80"/>
      <c r="AH105" s="80"/>
    </row>
    <row r="106" ht="15.75" hidden="1" customHeight="1" spans="1:34">
      <c r="A106" s="40"/>
      <c r="B106" s="40"/>
      <c r="C106" s="40"/>
      <c r="D106" s="40"/>
      <c r="E106" s="40"/>
      <c r="F106" s="41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79"/>
      <c r="R106" s="40"/>
      <c r="S106" s="40"/>
      <c r="T106" s="40"/>
      <c r="U106" s="40"/>
      <c r="V106" s="40"/>
      <c r="W106" s="40"/>
      <c r="X106" s="40"/>
      <c r="Y106" s="40"/>
      <c r="Z106" s="80"/>
      <c r="AA106" s="80"/>
      <c r="AB106" s="80"/>
      <c r="AC106" s="80"/>
      <c r="AD106" s="80"/>
      <c r="AE106" s="80"/>
      <c r="AF106" s="80"/>
      <c r="AG106" s="80"/>
      <c r="AH106" s="80"/>
    </row>
    <row r="107" ht="15.75" hidden="1" customHeight="1" spans="1:34">
      <c r="A107" s="40"/>
      <c r="B107" s="40"/>
      <c r="C107" s="40"/>
      <c r="D107" s="40"/>
      <c r="E107" s="40"/>
      <c r="F107" s="41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79"/>
      <c r="R107" s="40"/>
      <c r="S107" s="40"/>
      <c r="T107" s="40"/>
      <c r="U107" s="40"/>
      <c r="V107" s="40"/>
      <c r="W107" s="40"/>
      <c r="X107" s="40"/>
      <c r="Y107" s="40"/>
      <c r="Z107" s="80"/>
      <c r="AA107" s="80"/>
      <c r="AB107" s="80"/>
      <c r="AC107" s="80"/>
      <c r="AD107" s="80"/>
      <c r="AE107" s="80"/>
      <c r="AF107" s="80"/>
      <c r="AG107" s="80"/>
      <c r="AH107" s="80"/>
    </row>
    <row r="108" ht="15.75" hidden="1" customHeight="1" spans="1:34">
      <c r="A108" s="40"/>
      <c r="B108" s="40"/>
      <c r="C108" s="40"/>
      <c r="D108" s="40"/>
      <c r="E108" s="40"/>
      <c r="F108" s="41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79"/>
      <c r="R108" s="40"/>
      <c r="S108" s="40"/>
      <c r="T108" s="40"/>
      <c r="U108" s="40"/>
      <c r="V108" s="40"/>
      <c r="W108" s="40"/>
      <c r="X108" s="40"/>
      <c r="Y108" s="40"/>
      <c r="Z108" s="80"/>
      <c r="AA108" s="80"/>
      <c r="AB108" s="80"/>
      <c r="AC108" s="80"/>
      <c r="AD108" s="80"/>
      <c r="AE108" s="80"/>
      <c r="AF108" s="80"/>
      <c r="AG108" s="80"/>
      <c r="AH108" s="80"/>
    </row>
    <row r="109" ht="15.75" hidden="1" customHeight="1" spans="1:34">
      <c r="A109" s="40"/>
      <c r="B109" s="40"/>
      <c r="C109" s="40"/>
      <c r="D109" s="40"/>
      <c r="E109" s="40"/>
      <c r="F109" s="41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79"/>
      <c r="R109" s="40"/>
      <c r="S109" s="40"/>
      <c r="T109" s="40"/>
      <c r="U109" s="40"/>
      <c r="V109" s="40"/>
      <c r="W109" s="40"/>
      <c r="X109" s="40"/>
      <c r="Y109" s="40"/>
      <c r="Z109" s="80"/>
      <c r="AA109" s="80"/>
      <c r="AB109" s="80"/>
      <c r="AC109" s="80"/>
      <c r="AD109" s="80"/>
      <c r="AE109" s="80"/>
      <c r="AF109" s="80"/>
      <c r="AG109" s="80"/>
      <c r="AH109" s="80"/>
    </row>
    <row r="110" ht="15.75" hidden="1" customHeight="1" spans="1:34">
      <c r="A110" s="40"/>
      <c r="B110" s="40"/>
      <c r="C110" s="40"/>
      <c r="D110" s="40"/>
      <c r="E110" s="40"/>
      <c r="F110" s="41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79"/>
      <c r="R110" s="40"/>
      <c r="S110" s="40"/>
      <c r="T110" s="40"/>
      <c r="U110" s="40"/>
      <c r="V110" s="40"/>
      <c r="W110" s="40"/>
      <c r="X110" s="40"/>
      <c r="Y110" s="40"/>
      <c r="Z110" s="80"/>
      <c r="AA110" s="80"/>
      <c r="AB110" s="80"/>
      <c r="AC110" s="80"/>
      <c r="AD110" s="80"/>
      <c r="AE110" s="80"/>
      <c r="AF110" s="80"/>
      <c r="AG110" s="80"/>
      <c r="AH110" s="80"/>
    </row>
    <row r="111" ht="15.75" hidden="1" customHeight="1" spans="1:34">
      <c r="A111" s="40"/>
      <c r="B111" s="40"/>
      <c r="C111" s="40"/>
      <c r="D111" s="40"/>
      <c r="E111" s="40"/>
      <c r="F111" s="41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79"/>
      <c r="R111" s="40"/>
      <c r="S111" s="40"/>
      <c r="T111" s="40"/>
      <c r="U111" s="40"/>
      <c r="V111" s="40"/>
      <c r="W111" s="40"/>
      <c r="X111" s="40"/>
      <c r="Y111" s="40"/>
      <c r="Z111" s="80"/>
      <c r="AA111" s="80"/>
      <c r="AB111" s="80"/>
      <c r="AC111" s="80"/>
      <c r="AD111" s="80"/>
      <c r="AE111" s="80"/>
      <c r="AF111" s="80"/>
      <c r="AG111" s="80"/>
      <c r="AH111" s="80"/>
    </row>
    <row r="112" ht="15.75" hidden="1" customHeight="1" spans="1:34">
      <c r="A112" s="40"/>
      <c r="B112" s="40"/>
      <c r="C112" s="40"/>
      <c r="D112" s="40"/>
      <c r="E112" s="40"/>
      <c r="F112" s="41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79"/>
      <c r="R112" s="40"/>
      <c r="S112" s="40"/>
      <c r="T112" s="40"/>
      <c r="U112" s="40"/>
      <c r="V112" s="40"/>
      <c r="W112" s="40"/>
      <c r="X112" s="40"/>
      <c r="Y112" s="40"/>
      <c r="Z112" s="80"/>
      <c r="AA112" s="80"/>
      <c r="AB112" s="80"/>
      <c r="AC112" s="80"/>
      <c r="AD112" s="80"/>
      <c r="AE112" s="80"/>
      <c r="AF112" s="80"/>
      <c r="AG112" s="80"/>
      <c r="AH112" s="80"/>
    </row>
    <row r="113" ht="15.75" hidden="1" customHeight="1" spans="1:34">
      <c r="A113" s="40"/>
      <c r="B113" s="40"/>
      <c r="C113" s="40"/>
      <c r="D113" s="40"/>
      <c r="E113" s="40"/>
      <c r="F113" s="41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79"/>
      <c r="R113" s="40"/>
      <c r="S113" s="40"/>
      <c r="T113" s="40"/>
      <c r="U113" s="40"/>
      <c r="V113" s="40"/>
      <c r="W113" s="40"/>
      <c r="X113" s="40"/>
      <c r="Y113" s="40"/>
      <c r="Z113" s="80"/>
      <c r="AA113" s="80"/>
      <c r="AB113" s="80"/>
      <c r="AC113" s="80"/>
      <c r="AD113" s="80"/>
      <c r="AE113" s="80"/>
      <c r="AF113" s="80"/>
      <c r="AG113" s="80"/>
      <c r="AH113" s="80"/>
    </row>
    <row r="114" ht="15.75" hidden="1" customHeight="1" spans="1:34">
      <c r="A114" s="40"/>
      <c r="B114" s="40"/>
      <c r="C114" s="40"/>
      <c r="D114" s="40"/>
      <c r="E114" s="40"/>
      <c r="F114" s="41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79"/>
      <c r="R114" s="40"/>
      <c r="S114" s="40"/>
      <c r="T114" s="40"/>
      <c r="U114" s="40"/>
      <c r="V114" s="40"/>
      <c r="W114" s="40"/>
      <c r="X114" s="40"/>
      <c r="Y114" s="40"/>
      <c r="Z114" s="80"/>
      <c r="AA114" s="80"/>
      <c r="AB114" s="80"/>
      <c r="AC114" s="80"/>
      <c r="AD114" s="80"/>
      <c r="AE114" s="80"/>
      <c r="AF114" s="80"/>
      <c r="AG114" s="80"/>
      <c r="AH114" s="80"/>
    </row>
    <row r="115" ht="15.75" hidden="1" customHeight="1" spans="1:34">
      <c r="A115" s="40"/>
      <c r="B115" s="40"/>
      <c r="C115" s="40"/>
      <c r="D115" s="40"/>
      <c r="E115" s="40"/>
      <c r="F115" s="41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79"/>
      <c r="R115" s="40"/>
      <c r="S115" s="40"/>
      <c r="T115" s="40"/>
      <c r="U115" s="40"/>
      <c r="V115" s="40"/>
      <c r="W115" s="40"/>
      <c r="X115" s="40"/>
      <c r="Y115" s="40"/>
      <c r="Z115" s="80"/>
      <c r="AA115" s="80"/>
      <c r="AB115" s="80"/>
      <c r="AC115" s="80"/>
      <c r="AD115" s="80"/>
      <c r="AE115" s="80"/>
      <c r="AF115" s="80"/>
      <c r="AG115" s="80"/>
      <c r="AH115" s="80"/>
    </row>
    <row r="116" ht="15.75" hidden="1" customHeight="1" spans="1:34">
      <c r="A116" s="40"/>
      <c r="B116" s="40"/>
      <c r="C116" s="40"/>
      <c r="D116" s="40"/>
      <c r="E116" s="40"/>
      <c r="F116" s="41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79"/>
      <c r="R116" s="40"/>
      <c r="S116" s="40"/>
      <c r="T116" s="40"/>
      <c r="U116" s="40"/>
      <c r="V116" s="40"/>
      <c r="W116" s="40"/>
      <c r="X116" s="40"/>
      <c r="Y116" s="40"/>
      <c r="Z116" s="80"/>
      <c r="AA116" s="80"/>
      <c r="AB116" s="80"/>
      <c r="AC116" s="80"/>
      <c r="AD116" s="80"/>
      <c r="AE116" s="80"/>
      <c r="AF116" s="80"/>
      <c r="AG116" s="80"/>
      <c r="AH116" s="80"/>
    </row>
    <row r="117" ht="15.75" hidden="1" customHeight="1" spans="1:34">
      <c r="A117" s="40"/>
      <c r="B117" s="40"/>
      <c r="C117" s="40"/>
      <c r="D117" s="40"/>
      <c r="E117" s="40"/>
      <c r="F117" s="41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79"/>
      <c r="R117" s="40"/>
      <c r="S117" s="40"/>
      <c r="T117" s="40"/>
      <c r="U117" s="40"/>
      <c r="V117" s="40"/>
      <c r="W117" s="40"/>
      <c r="X117" s="40"/>
      <c r="Y117" s="40"/>
      <c r="Z117" s="80"/>
      <c r="AA117" s="80"/>
      <c r="AB117" s="80"/>
      <c r="AC117" s="80"/>
      <c r="AD117" s="80"/>
      <c r="AE117" s="80"/>
      <c r="AF117" s="80"/>
      <c r="AG117" s="80"/>
      <c r="AH117" s="80"/>
    </row>
    <row r="118" ht="15.75" hidden="1" customHeight="1" spans="1:34">
      <c r="A118" s="40"/>
      <c r="B118" s="40"/>
      <c r="C118" s="40"/>
      <c r="D118" s="40"/>
      <c r="E118" s="40"/>
      <c r="F118" s="41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79"/>
      <c r="R118" s="40"/>
      <c r="S118" s="40"/>
      <c r="T118" s="40"/>
      <c r="U118" s="40"/>
      <c r="V118" s="40"/>
      <c r="W118" s="40"/>
      <c r="X118" s="40"/>
      <c r="Y118" s="40"/>
      <c r="Z118" s="80"/>
      <c r="AA118" s="80"/>
      <c r="AB118" s="80"/>
      <c r="AC118" s="80"/>
      <c r="AD118" s="80"/>
      <c r="AE118" s="80"/>
      <c r="AF118" s="80"/>
      <c r="AG118" s="80"/>
      <c r="AH118" s="80"/>
    </row>
    <row r="119" ht="15.75" hidden="1" customHeight="1" spans="1:34">
      <c r="A119" s="40"/>
      <c r="B119" s="40"/>
      <c r="C119" s="40"/>
      <c r="D119" s="40"/>
      <c r="E119" s="40"/>
      <c r="F119" s="41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79"/>
      <c r="R119" s="40"/>
      <c r="S119" s="40"/>
      <c r="T119" s="40"/>
      <c r="U119" s="40"/>
      <c r="V119" s="40"/>
      <c r="W119" s="40"/>
      <c r="X119" s="40"/>
      <c r="Y119" s="40"/>
      <c r="Z119" s="80"/>
      <c r="AA119" s="80"/>
      <c r="AB119" s="80"/>
      <c r="AC119" s="80"/>
      <c r="AD119" s="80"/>
      <c r="AE119" s="80"/>
      <c r="AF119" s="80"/>
      <c r="AG119" s="80"/>
      <c r="AH119" s="80"/>
    </row>
    <row r="120" ht="15.75" hidden="1" customHeight="1" spans="1:34">
      <c r="A120" s="40"/>
      <c r="B120" s="40"/>
      <c r="C120" s="40"/>
      <c r="D120" s="40"/>
      <c r="E120" s="40"/>
      <c r="F120" s="41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79"/>
      <c r="R120" s="40"/>
      <c r="S120" s="40"/>
      <c r="T120" s="40"/>
      <c r="U120" s="40"/>
      <c r="V120" s="40"/>
      <c r="W120" s="40"/>
      <c r="X120" s="40"/>
      <c r="Y120" s="40"/>
      <c r="Z120" s="80"/>
      <c r="AA120" s="80"/>
      <c r="AB120" s="80"/>
      <c r="AC120" s="80"/>
      <c r="AD120" s="80"/>
      <c r="AE120" s="80"/>
      <c r="AF120" s="80"/>
      <c r="AG120" s="80"/>
      <c r="AH120" s="80"/>
    </row>
    <row r="121" ht="15.75" hidden="1" customHeight="1" spans="1:34">
      <c r="A121" s="40"/>
      <c r="B121" s="40"/>
      <c r="C121" s="40"/>
      <c r="D121" s="40"/>
      <c r="E121" s="40"/>
      <c r="F121" s="41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79"/>
      <c r="R121" s="40"/>
      <c r="S121" s="40"/>
      <c r="T121" s="40"/>
      <c r="U121" s="40"/>
      <c r="V121" s="40"/>
      <c r="W121" s="40"/>
      <c r="X121" s="40"/>
      <c r="Y121" s="40"/>
      <c r="Z121" s="80"/>
      <c r="AA121" s="80"/>
      <c r="AB121" s="80"/>
      <c r="AC121" s="80"/>
      <c r="AD121" s="80"/>
      <c r="AE121" s="80"/>
      <c r="AF121" s="80"/>
      <c r="AG121" s="80"/>
      <c r="AH121" s="80"/>
    </row>
    <row r="122" ht="15.75" hidden="1" customHeight="1" spans="1:34">
      <c r="A122" s="40"/>
      <c r="B122" s="40"/>
      <c r="C122" s="40"/>
      <c r="D122" s="40"/>
      <c r="E122" s="40"/>
      <c r="F122" s="41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79"/>
      <c r="R122" s="40"/>
      <c r="S122" s="40"/>
      <c r="T122" s="40"/>
      <c r="U122" s="40"/>
      <c r="V122" s="40"/>
      <c r="W122" s="40"/>
      <c r="X122" s="40"/>
      <c r="Y122" s="40"/>
      <c r="Z122" s="80"/>
      <c r="AA122" s="80"/>
      <c r="AB122" s="80"/>
      <c r="AC122" s="80"/>
      <c r="AD122" s="80"/>
      <c r="AE122" s="80"/>
      <c r="AF122" s="80"/>
      <c r="AG122" s="80"/>
      <c r="AH122" s="80"/>
    </row>
    <row r="123" ht="15.75" hidden="1" customHeight="1" spans="1:34">
      <c r="A123" s="40"/>
      <c r="B123" s="40"/>
      <c r="C123" s="40"/>
      <c r="D123" s="40"/>
      <c r="E123" s="40"/>
      <c r="F123" s="41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79"/>
      <c r="R123" s="40"/>
      <c r="S123" s="40"/>
      <c r="T123" s="40"/>
      <c r="U123" s="40"/>
      <c r="V123" s="40"/>
      <c r="W123" s="40"/>
      <c r="X123" s="40"/>
      <c r="Y123" s="40"/>
      <c r="Z123" s="80"/>
      <c r="AA123" s="80"/>
      <c r="AB123" s="80"/>
      <c r="AC123" s="80"/>
      <c r="AD123" s="80"/>
      <c r="AE123" s="80"/>
      <c r="AF123" s="80"/>
      <c r="AG123" s="80"/>
      <c r="AH123" s="80"/>
    </row>
    <row r="124" ht="15.75" hidden="1" customHeight="1" spans="1:34">
      <c r="A124" s="40"/>
      <c r="B124" s="40"/>
      <c r="C124" s="40"/>
      <c r="D124" s="40"/>
      <c r="E124" s="40"/>
      <c r="F124" s="41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79"/>
      <c r="R124" s="40"/>
      <c r="S124" s="40"/>
      <c r="T124" s="40"/>
      <c r="U124" s="40"/>
      <c r="V124" s="40"/>
      <c r="W124" s="40"/>
      <c r="X124" s="40"/>
      <c r="Y124" s="40"/>
      <c r="Z124" s="80"/>
      <c r="AA124" s="80"/>
      <c r="AB124" s="80"/>
      <c r="AC124" s="80"/>
      <c r="AD124" s="80"/>
      <c r="AE124" s="80"/>
      <c r="AF124" s="80"/>
      <c r="AG124" s="80"/>
      <c r="AH124" s="80"/>
    </row>
    <row r="125" ht="15.75" hidden="1" customHeight="1" spans="1:34">
      <c r="A125" s="40"/>
      <c r="B125" s="40"/>
      <c r="C125" s="40"/>
      <c r="D125" s="40"/>
      <c r="E125" s="40"/>
      <c r="F125" s="41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79"/>
      <c r="R125" s="40"/>
      <c r="S125" s="40"/>
      <c r="T125" s="40"/>
      <c r="U125" s="40"/>
      <c r="V125" s="40"/>
      <c r="W125" s="40"/>
      <c r="X125" s="40"/>
      <c r="Y125" s="40"/>
      <c r="Z125" s="80"/>
      <c r="AA125" s="80"/>
      <c r="AB125" s="80"/>
      <c r="AC125" s="80"/>
      <c r="AD125" s="80"/>
      <c r="AE125" s="80"/>
      <c r="AF125" s="80"/>
      <c r="AG125" s="80"/>
      <c r="AH125" s="80"/>
    </row>
    <row r="126" ht="15.75" hidden="1" customHeight="1" spans="1:34">
      <c r="A126" s="40"/>
      <c r="B126" s="40"/>
      <c r="C126" s="40"/>
      <c r="D126" s="40"/>
      <c r="E126" s="40"/>
      <c r="F126" s="41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79"/>
      <c r="R126" s="40"/>
      <c r="S126" s="40"/>
      <c r="T126" s="40"/>
      <c r="U126" s="40"/>
      <c r="V126" s="40"/>
      <c r="W126" s="40"/>
      <c r="X126" s="40"/>
      <c r="Y126" s="40"/>
      <c r="Z126" s="80"/>
      <c r="AA126" s="80"/>
      <c r="AB126" s="80"/>
      <c r="AC126" s="80"/>
      <c r="AD126" s="80"/>
      <c r="AE126" s="80"/>
      <c r="AF126" s="80"/>
      <c r="AG126" s="80"/>
      <c r="AH126" s="80"/>
    </row>
    <row r="127" ht="15.75" hidden="1" customHeight="1" spans="1:34">
      <c r="A127" s="40"/>
      <c r="B127" s="40"/>
      <c r="C127" s="40"/>
      <c r="D127" s="40"/>
      <c r="E127" s="40"/>
      <c r="F127" s="41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79"/>
      <c r="R127" s="40"/>
      <c r="S127" s="40"/>
      <c r="T127" s="40"/>
      <c r="U127" s="40"/>
      <c r="V127" s="40"/>
      <c r="W127" s="40"/>
      <c r="X127" s="40"/>
      <c r="Y127" s="40"/>
      <c r="Z127" s="80"/>
      <c r="AA127" s="80"/>
      <c r="AB127" s="80"/>
      <c r="AC127" s="80"/>
      <c r="AD127" s="80"/>
      <c r="AE127" s="80"/>
      <c r="AF127" s="80"/>
      <c r="AG127" s="80"/>
      <c r="AH127" s="80"/>
    </row>
    <row r="128" ht="15.75" hidden="1" customHeight="1" spans="1:34">
      <c r="A128" s="40"/>
      <c r="B128" s="40"/>
      <c r="C128" s="40"/>
      <c r="D128" s="40"/>
      <c r="E128" s="40"/>
      <c r="F128" s="41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79"/>
      <c r="R128" s="40"/>
      <c r="S128" s="40"/>
      <c r="T128" s="40"/>
      <c r="U128" s="40"/>
      <c r="V128" s="40"/>
      <c r="W128" s="40"/>
      <c r="X128" s="40"/>
      <c r="Y128" s="40"/>
      <c r="Z128" s="80"/>
      <c r="AA128" s="80"/>
      <c r="AB128" s="80"/>
      <c r="AC128" s="80"/>
      <c r="AD128" s="80"/>
      <c r="AE128" s="80"/>
      <c r="AF128" s="80"/>
      <c r="AG128" s="80"/>
      <c r="AH128" s="80"/>
    </row>
    <row r="129" ht="15.75" hidden="1" customHeight="1" spans="1:34">
      <c r="A129" s="40"/>
      <c r="B129" s="40"/>
      <c r="C129" s="40"/>
      <c r="D129" s="40"/>
      <c r="E129" s="40"/>
      <c r="F129" s="41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79"/>
      <c r="R129" s="40"/>
      <c r="S129" s="40"/>
      <c r="T129" s="40"/>
      <c r="U129" s="40"/>
      <c r="V129" s="40"/>
      <c r="W129" s="40"/>
      <c r="X129" s="40"/>
      <c r="Y129" s="40"/>
      <c r="Z129" s="80"/>
      <c r="AA129" s="80"/>
      <c r="AB129" s="80"/>
      <c r="AC129" s="80"/>
      <c r="AD129" s="80"/>
      <c r="AE129" s="80"/>
      <c r="AF129" s="80"/>
      <c r="AG129" s="80"/>
      <c r="AH129" s="80"/>
    </row>
    <row r="130" ht="15.75" hidden="1" customHeight="1" spans="1:34">
      <c r="A130" s="40"/>
      <c r="B130" s="40"/>
      <c r="C130" s="40"/>
      <c r="D130" s="40"/>
      <c r="E130" s="40"/>
      <c r="F130" s="41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79"/>
      <c r="R130" s="40"/>
      <c r="S130" s="40"/>
      <c r="T130" s="40"/>
      <c r="U130" s="40"/>
      <c r="V130" s="40"/>
      <c r="W130" s="40"/>
      <c r="X130" s="40"/>
      <c r="Y130" s="40"/>
      <c r="Z130" s="80"/>
      <c r="AA130" s="80"/>
      <c r="AB130" s="80"/>
      <c r="AC130" s="80"/>
      <c r="AD130" s="80"/>
      <c r="AE130" s="80"/>
      <c r="AF130" s="80"/>
      <c r="AG130" s="80"/>
      <c r="AH130" s="80"/>
    </row>
    <row r="131" ht="15.75" hidden="1" customHeight="1" spans="1:34">
      <c r="A131" s="40"/>
      <c r="B131" s="40"/>
      <c r="C131" s="40"/>
      <c r="D131" s="40"/>
      <c r="E131" s="40"/>
      <c r="F131" s="41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79"/>
      <c r="R131" s="40"/>
      <c r="S131" s="40"/>
      <c r="T131" s="40"/>
      <c r="U131" s="40"/>
      <c r="V131" s="40"/>
      <c r="W131" s="40"/>
      <c r="X131" s="40"/>
      <c r="Y131" s="40"/>
      <c r="Z131" s="80"/>
      <c r="AA131" s="80"/>
      <c r="AB131" s="80"/>
      <c r="AC131" s="80"/>
      <c r="AD131" s="80"/>
      <c r="AE131" s="80"/>
      <c r="AF131" s="80"/>
      <c r="AG131" s="80"/>
      <c r="AH131" s="80"/>
    </row>
    <row r="132" ht="15.75" hidden="1" customHeight="1" spans="1:34">
      <c r="A132" s="40"/>
      <c r="B132" s="40"/>
      <c r="C132" s="40"/>
      <c r="D132" s="40"/>
      <c r="E132" s="40"/>
      <c r="F132" s="41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79"/>
      <c r="R132" s="40"/>
      <c r="S132" s="40"/>
      <c r="T132" s="40"/>
      <c r="U132" s="40"/>
      <c r="V132" s="40"/>
      <c r="W132" s="40"/>
      <c r="X132" s="40"/>
      <c r="Y132" s="40"/>
      <c r="Z132" s="80"/>
      <c r="AA132" s="80"/>
      <c r="AB132" s="80"/>
      <c r="AC132" s="80"/>
      <c r="AD132" s="80"/>
      <c r="AE132" s="80"/>
      <c r="AF132" s="80"/>
      <c r="AG132" s="80"/>
      <c r="AH132" s="80"/>
    </row>
    <row r="133" ht="15.75" hidden="1" customHeight="1" spans="1:34">
      <c r="A133" s="40"/>
      <c r="B133" s="40"/>
      <c r="C133" s="40"/>
      <c r="D133" s="40"/>
      <c r="E133" s="40"/>
      <c r="F133" s="41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79"/>
      <c r="R133" s="40"/>
      <c r="S133" s="40"/>
      <c r="T133" s="40"/>
      <c r="U133" s="40"/>
      <c r="V133" s="40"/>
      <c r="W133" s="40"/>
      <c r="X133" s="40"/>
      <c r="Y133" s="40"/>
      <c r="Z133" s="80"/>
      <c r="AA133" s="80"/>
      <c r="AB133" s="80"/>
      <c r="AC133" s="80"/>
      <c r="AD133" s="80"/>
      <c r="AE133" s="80"/>
      <c r="AF133" s="80"/>
      <c r="AG133" s="80"/>
      <c r="AH133" s="80"/>
    </row>
    <row r="134" ht="15.75" hidden="1" customHeight="1" spans="1:34">
      <c r="A134" s="40"/>
      <c r="B134" s="40"/>
      <c r="C134" s="40"/>
      <c r="D134" s="40"/>
      <c r="E134" s="40"/>
      <c r="F134" s="41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79"/>
      <c r="R134" s="40"/>
      <c r="S134" s="40"/>
      <c r="T134" s="40"/>
      <c r="U134" s="40"/>
      <c r="V134" s="40"/>
      <c r="W134" s="40"/>
      <c r="X134" s="40"/>
      <c r="Y134" s="40"/>
      <c r="Z134" s="80"/>
      <c r="AA134" s="80"/>
      <c r="AB134" s="80"/>
      <c r="AC134" s="80"/>
      <c r="AD134" s="80"/>
      <c r="AE134" s="80"/>
      <c r="AF134" s="80"/>
      <c r="AG134" s="80"/>
      <c r="AH134" s="80"/>
    </row>
    <row r="135" ht="15.75" hidden="1" customHeight="1" spans="1:34">
      <c r="A135" s="40"/>
      <c r="B135" s="40"/>
      <c r="C135" s="40"/>
      <c r="D135" s="40"/>
      <c r="E135" s="40"/>
      <c r="F135" s="41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79"/>
      <c r="R135" s="40"/>
      <c r="S135" s="40"/>
      <c r="T135" s="40"/>
      <c r="U135" s="40"/>
      <c r="V135" s="40"/>
      <c r="W135" s="40"/>
      <c r="X135" s="40"/>
      <c r="Y135" s="40"/>
      <c r="Z135" s="80"/>
      <c r="AA135" s="80"/>
      <c r="AB135" s="80"/>
      <c r="AC135" s="80"/>
      <c r="AD135" s="80"/>
      <c r="AE135" s="80"/>
      <c r="AF135" s="80"/>
      <c r="AG135" s="80"/>
      <c r="AH135" s="80"/>
    </row>
    <row r="136" ht="15.75" hidden="1" customHeight="1" spans="1:34">
      <c r="A136" s="40"/>
      <c r="B136" s="40"/>
      <c r="C136" s="40"/>
      <c r="D136" s="40"/>
      <c r="E136" s="40"/>
      <c r="F136" s="41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79"/>
      <c r="R136" s="40"/>
      <c r="S136" s="40"/>
      <c r="T136" s="40"/>
      <c r="U136" s="40"/>
      <c r="V136" s="40"/>
      <c r="W136" s="40"/>
      <c r="X136" s="40"/>
      <c r="Y136" s="40"/>
      <c r="Z136" s="80"/>
      <c r="AA136" s="80"/>
      <c r="AB136" s="80"/>
      <c r="AC136" s="80"/>
      <c r="AD136" s="80"/>
      <c r="AE136" s="80"/>
      <c r="AF136" s="80"/>
      <c r="AG136" s="80"/>
      <c r="AH136" s="80"/>
    </row>
    <row r="137" ht="15.75" hidden="1" customHeight="1" spans="1:34">
      <c r="A137" s="40"/>
      <c r="B137" s="40"/>
      <c r="C137" s="40"/>
      <c r="D137" s="40"/>
      <c r="E137" s="40"/>
      <c r="F137" s="41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79"/>
      <c r="R137" s="40"/>
      <c r="S137" s="40"/>
      <c r="T137" s="40"/>
      <c r="U137" s="40"/>
      <c r="V137" s="40"/>
      <c r="W137" s="40"/>
      <c r="X137" s="40"/>
      <c r="Y137" s="40"/>
      <c r="Z137" s="80"/>
      <c r="AA137" s="80"/>
      <c r="AB137" s="80"/>
      <c r="AC137" s="80"/>
      <c r="AD137" s="80"/>
      <c r="AE137" s="80"/>
      <c r="AF137" s="80"/>
      <c r="AG137" s="80"/>
      <c r="AH137" s="80"/>
    </row>
    <row r="138" ht="15.75" hidden="1" customHeight="1" spans="1:34">
      <c r="A138" s="40"/>
      <c r="B138" s="40"/>
      <c r="C138" s="40"/>
      <c r="D138" s="40"/>
      <c r="E138" s="40"/>
      <c r="F138" s="41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79"/>
      <c r="R138" s="40"/>
      <c r="S138" s="40"/>
      <c r="T138" s="40"/>
      <c r="U138" s="40"/>
      <c r="V138" s="40"/>
      <c r="W138" s="40"/>
      <c r="X138" s="40"/>
      <c r="Y138" s="40"/>
      <c r="Z138" s="80"/>
      <c r="AA138" s="80"/>
      <c r="AB138" s="80"/>
      <c r="AC138" s="80"/>
      <c r="AD138" s="80"/>
      <c r="AE138" s="80"/>
      <c r="AF138" s="80"/>
      <c r="AG138" s="80"/>
      <c r="AH138" s="80"/>
    </row>
    <row r="139" ht="15.75" hidden="1" customHeight="1" spans="1:34">
      <c r="A139" s="40"/>
      <c r="B139" s="40"/>
      <c r="C139" s="40"/>
      <c r="D139" s="40"/>
      <c r="E139" s="40"/>
      <c r="F139" s="41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79"/>
      <c r="R139" s="40"/>
      <c r="S139" s="40"/>
      <c r="T139" s="40"/>
      <c r="U139" s="40"/>
      <c r="V139" s="40"/>
      <c r="W139" s="40"/>
      <c r="X139" s="40"/>
      <c r="Y139" s="40"/>
      <c r="Z139" s="80"/>
      <c r="AA139" s="80"/>
      <c r="AB139" s="80"/>
      <c r="AC139" s="80"/>
      <c r="AD139" s="80"/>
      <c r="AE139" s="80"/>
      <c r="AF139" s="80"/>
      <c r="AG139" s="80"/>
      <c r="AH139" s="80"/>
    </row>
    <row r="140" ht="15.75" hidden="1" customHeight="1" spans="1:34">
      <c r="A140" s="40"/>
      <c r="B140" s="40"/>
      <c r="C140" s="40"/>
      <c r="D140" s="40"/>
      <c r="E140" s="40"/>
      <c r="F140" s="41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79"/>
      <c r="R140" s="40"/>
      <c r="S140" s="40"/>
      <c r="T140" s="40"/>
      <c r="U140" s="40"/>
      <c r="V140" s="40"/>
      <c r="W140" s="40"/>
      <c r="X140" s="40"/>
      <c r="Y140" s="40"/>
      <c r="Z140" s="80"/>
      <c r="AA140" s="80"/>
      <c r="AB140" s="80"/>
      <c r="AC140" s="80"/>
      <c r="AD140" s="80"/>
      <c r="AE140" s="80"/>
      <c r="AF140" s="80"/>
      <c r="AG140" s="80"/>
      <c r="AH140" s="80"/>
    </row>
    <row r="141" ht="15.75" hidden="1" customHeight="1" spans="1:34">
      <c r="A141" s="40"/>
      <c r="B141" s="40"/>
      <c r="C141" s="40"/>
      <c r="D141" s="40"/>
      <c r="E141" s="40"/>
      <c r="F141" s="41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79"/>
      <c r="R141" s="40"/>
      <c r="S141" s="40"/>
      <c r="T141" s="40"/>
      <c r="U141" s="40"/>
      <c r="V141" s="40"/>
      <c r="W141" s="40"/>
      <c r="X141" s="40"/>
      <c r="Y141" s="40"/>
      <c r="Z141" s="80"/>
      <c r="AA141" s="80"/>
      <c r="AB141" s="80"/>
      <c r="AC141" s="80"/>
      <c r="AD141" s="80"/>
      <c r="AE141" s="80"/>
      <c r="AF141" s="80"/>
      <c r="AG141" s="80"/>
      <c r="AH141" s="80"/>
    </row>
    <row r="142" ht="15.75" hidden="1" customHeight="1" spans="1:34">
      <c r="A142" s="40"/>
      <c r="B142" s="40"/>
      <c r="C142" s="40"/>
      <c r="D142" s="40"/>
      <c r="E142" s="40"/>
      <c r="F142" s="41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79"/>
      <c r="R142" s="40"/>
      <c r="S142" s="40"/>
      <c r="T142" s="40"/>
      <c r="U142" s="40"/>
      <c r="V142" s="40"/>
      <c r="W142" s="40"/>
      <c r="X142" s="40"/>
      <c r="Y142" s="40"/>
      <c r="Z142" s="80"/>
      <c r="AA142" s="80"/>
      <c r="AB142" s="80"/>
      <c r="AC142" s="80"/>
      <c r="AD142" s="80"/>
      <c r="AE142" s="80"/>
      <c r="AF142" s="80"/>
      <c r="AG142" s="80"/>
      <c r="AH142" s="80"/>
    </row>
    <row r="143" ht="15.75" hidden="1" customHeight="1" spans="1:34">
      <c r="A143" s="40"/>
      <c r="B143" s="40"/>
      <c r="C143" s="40"/>
      <c r="D143" s="40"/>
      <c r="E143" s="40"/>
      <c r="F143" s="41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79"/>
      <c r="R143" s="40"/>
      <c r="S143" s="40"/>
      <c r="T143" s="40"/>
      <c r="U143" s="40"/>
      <c r="V143" s="40"/>
      <c r="W143" s="40"/>
      <c r="X143" s="40"/>
      <c r="Y143" s="40"/>
      <c r="Z143" s="80"/>
      <c r="AA143" s="80"/>
      <c r="AB143" s="80"/>
      <c r="AC143" s="80"/>
      <c r="AD143" s="80"/>
      <c r="AE143" s="80"/>
      <c r="AF143" s="80"/>
      <c r="AG143" s="80"/>
      <c r="AH143" s="80"/>
    </row>
    <row r="144" ht="15.75" hidden="1" customHeight="1" spans="1:34">
      <c r="A144" s="40"/>
      <c r="B144" s="40"/>
      <c r="C144" s="40"/>
      <c r="D144" s="40"/>
      <c r="E144" s="40"/>
      <c r="F144" s="41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79"/>
      <c r="R144" s="40"/>
      <c r="S144" s="40"/>
      <c r="T144" s="40"/>
      <c r="U144" s="40"/>
      <c r="V144" s="40"/>
      <c r="W144" s="40"/>
      <c r="X144" s="40"/>
      <c r="Y144" s="40"/>
      <c r="Z144" s="80"/>
      <c r="AA144" s="80"/>
      <c r="AB144" s="80"/>
      <c r="AC144" s="80"/>
      <c r="AD144" s="80"/>
      <c r="AE144" s="80"/>
      <c r="AF144" s="80"/>
      <c r="AG144" s="80"/>
      <c r="AH144" s="80"/>
    </row>
    <row r="145" ht="15.75" hidden="1" customHeight="1" spans="1:34">
      <c r="A145" s="40"/>
      <c r="B145" s="40"/>
      <c r="C145" s="40"/>
      <c r="D145" s="40"/>
      <c r="E145" s="40"/>
      <c r="F145" s="41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79"/>
      <c r="R145" s="40"/>
      <c r="S145" s="40"/>
      <c r="T145" s="40"/>
      <c r="U145" s="40"/>
      <c r="V145" s="40"/>
      <c r="W145" s="40"/>
      <c r="X145" s="40"/>
      <c r="Y145" s="40"/>
      <c r="Z145" s="80"/>
      <c r="AA145" s="80"/>
      <c r="AB145" s="80"/>
      <c r="AC145" s="80"/>
      <c r="AD145" s="80"/>
      <c r="AE145" s="80"/>
      <c r="AF145" s="80"/>
      <c r="AG145" s="80"/>
      <c r="AH145" s="80"/>
    </row>
    <row r="146" ht="15.75" hidden="1" customHeight="1" spans="1:34">
      <c r="A146" s="40"/>
      <c r="B146" s="40"/>
      <c r="C146" s="40"/>
      <c r="D146" s="40"/>
      <c r="E146" s="40"/>
      <c r="F146" s="41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79"/>
      <c r="R146" s="40"/>
      <c r="S146" s="40"/>
      <c r="T146" s="40"/>
      <c r="U146" s="40"/>
      <c r="V146" s="40"/>
      <c r="W146" s="40"/>
      <c r="X146" s="40"/>
      <c r="Y146" s="40"/>
      <c r="Z146" s="80"/>
      <c r="AA146" s="80"/>
      <c r="AB146" s="80"/>
      <c r="AC146" s="80"/>
      <c r="AD146" s="80"/>
      <c r="AE146" s="80"/>
      <c r="AF146" s="80"/>
      <c r="AG146" s="80"/>
      <c r="AH146" s="80"/>
    </row>
    <row r="147" ht="15.75" hidden="1" customHeight="1" spans="1:34">
      <c r="A147" s="40"/>
      <c r="B147" s="40"/>
      <c r="C147" s="40"/>
      <c r="D147" s="40"/>
      <c r="E147" s="40"/>
      <c r="F147" s="41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79"/>
      <c r="R147" s="40"/>
      <c r="S147" s="40"/>
      <c r="T147" s="40"/>
      <c r="U147" s="40"/>
      <c r="V147" s="40"/>
      <c r="W147" s="40"/>
      <c r="X147" s="40"/>
      <c r="Y147" s="40"/>
      <c r="Z147" s="80"/>
      <c r="AA147" s="80"/>
      <c r="AB147" s="80"/>
      <c r="AC147" s="80"/>
      <c r="AD147" s="80"/>
      <c r="AE147" s="80"/>
      <c r="AF147" s="80"/>
      <c r="AG147" s="80"/>
      <c r="AH147" s="80"/>
    </row>
    <row r="148" ht="15.75" hidden="1" customHeight="1" spans="1:34">
      <c r="A148" s="40"/>
      <c r="B148" s="40"/>
      <c r="C148" s="40"/>
      <c r="D148" s="40"/>
      <c r="E148" s="40"/>
      <c r="F148" s="41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79"/>
      <c r="R148" s="40"/>
      <c r="S148" s="40"/>
      <c r="T148" s="40"/>
      <c r="U148" s="40"/>
      <c r="V148" s="40"/>
      <c r="W148" s="40"/>
      <c r="X148" s="40"/>
      <c r="Y148" s="40"/>
      <c r="Z148" s="80"/>
      <c r="AA148" s="80"/>
      <c r="AB148" s="80"/>
      <c r="AC148" s="80"/>
      <c r="AD148" s="80"/>
      <c r="AE148" s="80"/>
      <c r="AF148" s="80"/>
      <c r="AG148" s="80"/>
      <c r="AH148" s="80"/>
    </row>
    <row r="149" ht="15.75" hidden="1" customHeight="1" spans="1:34">
      <c r="A149" s="40"/>
      <c r="B149" s="40"/>
      <c r="C149" s="40"/>
      <c r="D149" s="40"/>
      <c r="E149" s="40"/>
      <c r="F149" s="41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79"/>
      <c r="R149" s="40"/>
      <c r="S149" s="40"/>
      <c r="T149" s="40"/>
      <c r="U149" s="40"/>
      <c r="V149" s="40"/>
      <c r="W149" s="40"/>
      <c r="X149" s="40"/>
      <c r="Y149" s="40"/>
      <c r="Z149" s="80"/>
      <c r="AA149" s="80"/>
      <c r="AB149" s="80"/>
      <c r="AC149" s="80"/>
      <c r="AD149" s="80"/>
      <c r="AE149" s="80"/>
      <c r="AF149" s="80"/>
      <c r="AG149" s="80"/>
      <c r="AH149" s="80"/>
    </row>
    <row r="150" ht="15.75" hidden="1" customHeight="1" spans="1:34">
      <c r="A150" s="40"/>
      <c r="B150" s="40"/>
      <c r="C150" s="40"/>
      <c r="D150" s="40"/>
      <c r="E150" s="40"/>
      <c r="F150" s="41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79"/>
      <c r="R150" s="40"/>
      <c r="S150" s="40"/>
      <c r="T150" s="40"/>
      <c r="U150" s="40"/>
      <c r="V150" s="40"/>
      <c r="W150" s="40"/>
      <c r="X150" s="40"/>
      <c r="Y150" s="40"/>
      <c r="Z150" s="80"/>
      <c r="AA150" s="80"/>
      <c r="AB150" s="80"/>
      <c r="AC150" s="80"/>
      <c r="AD150" s="80"/>
      <c r="AE150" s="80"/>
      <c r="AF150" s="80"/>
      <c r="AG150" s="80"/>
      <c r="AH150" s="80"/>
    </row>
    <row r="151" ht="15.75" hidden="1" customHeight="1" spans="1:34">
      <c r="A151" s="40"/>
      <c r="B151" s="40"/>
      <c r="C151" s="40"/>
      <c r="D151" s="40"/>
      <c r="E151" s="40"/>
      <c r="F151" s="41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79"/>
      <c r="R151" s="40"/>
      <c r="S151" s="40"/>
      <c r="T151" s="40"/>
      <c r="U151" s="40"/>
      <c r="V151" s="40"/>
      <c r="W151" s="40"/>
      <c r="X151" s="40"/>
      <c r="Y151" s="40"/>
      <c r="Z151" s="80"/>
      <c r="AA151" s="80"/>
      <c r="AB151" s="80"/>
      <c r="AC151" s="80"/>
      <c r="AD151" s="80"/>
      <c r="AE151" s="80"/>
      <c r="AF151" s="80"/>
      <c r="AG151" s="80"/>
      <c r="AH151" s="80"/>
    </row>
    <row r="152" ht="15.75" hidden="1" customHeight="1" spans="1:34">
      <c r="A152" s="40"/>
      <c r="B152" s="40"/>
      <c r="C152" s="40"/>
      <c r="D152" s="40"/>
      <c r="E152" s="40"/>
      <c r="F152" s="41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79"/>
      <c r="R152" s="40"/>
      <c r="S152" s="40"/>
      <c r="T152" s="40"/>
      <c r="U152" s="40"/>
      <c r="V152" s="40"/>
      <c r="W152" s="40"/>
      <c r="X152" s="40"/>
      <c r="Y152" s="40"/>
      <c r="Z152" s="80"/>
      <c r="AA152" s="80"/>
      <c r="AB152" s="80"/>
      <c r="AC152" s="80"/>
      <c r="AD152" s="80"/>
      <c r="AE152" s="80"/>
      <c r="AF152" s="80"/>
      <c r="AG152" s="80"/>
      <c r="AH152" s="80"/>
    </row>
    <row r="153" ht="15.75" hidden="1" customHeight="1" spans="1:34">
      <c r="A153" s="40"/>
      <c r="B153" s="40"/>
      <c r="C153" s="40"/>
      <c r="D153" s="40"/>
      <c r="E153" s="40"/>
      <c r="F153" s="41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79"/>
      <c r="R153" s="40"/>
      <c r="S153" s="40"/>
      <c r="T153" s="40"/>
      <c r="U153" s="40"/>
      <c r="V153" s="40"/>
      <c r="W153" s="40"/>
      <c r="X153" s="40"/>
      <c r="Y153" s="40"/>
      <c r="Z153" s="80"/>
      <c r="AA153" s="80"/>
      <c r="AB153" s="80"/>
      <c r="AC153" s="80"/>
      <c r="AD153" s="80"/>
      <c r="AE153" s="80"/>
      <c r="AF153" s="80"/>
      <c r="AG153" s="80"/>
      <c r="AH153" s="80"/>
    </row>
    <row r="154" ht="15.75" hidden="1" customHeight="1" spans="1:34">
      <c r="A154" s="40"/>
      <c r="B154" s="40"/>
      <c r="C154" s="40"/>
      <c r="D154" s="40"/>
      <c r="E154" s="40"/>
      <c r="F154" s="41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79"/>
      <c r="R154" s="40"/>
      <c r="S154" s="40"/>
      <c r="T154" s="40"/>
      <c r="U154" s="40"/>
      <c r="V154" s="40"/>
      <c r="W154" s="40"/>
      <c r="X154" s="40"/>
      <c r="Y154" s="40"/>
      <c r="Z154" s="80"/>
      <c r="AA154" s="80"/>
      <c r="AB154" s="80"/>
      <c r="AC154" s="80"/>
      <c r="AD154" s="80"/>
      <c r="AE154" s="80"/>
      <c r="AF154" s="80"/>
      <c r="AG154" s="80"/>
      <c r="AH154" s="80"/>
    </row>
    <row r="155" ht="15.75" hidden="1" customHeight="1" spans="1:34">
      <c r="A155" s="40"/>
      <c r="B155" s="40"/>
      <c r="C155" s="40"/>
      <c r="D155" s="40"/>
      <c r="E155" s="40"/>
      <c r="F155" s="41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79"/>
      <c r="R155" s="40"/>
      <c r="S155" s="40"/>
      <c r="T155" s="40"/>
      <c r="U155" s="40"/>
      <c r="V155" s="40"/>
      <c r="W155" s="40"/>
      <c r="X155" s="40"/>
      <c r="Y155" s="40"/>
      <c r="Z155" s="80"/>
      <c r="AA155" s="80"/>
      <c r="AB155" s="80"/>
      <c r="AC155" s="80"/>
      <c r="AD155" s="80"/>
      <c r="AE155" s="80"/>
      <c r="AF155" s="80"/>
      <c r="AG155" s="80"/>
      <c r="AH155" s="80"/>
    </row>
    <row r="156" ht="15.75" hidden="1" customHeight="1" spans="1:34">
      <c r="A156" s="40"/>
      <c r="B156" s="40"/>
      <c r="C156" s="40"/>
      <c r="D156" s="40"/>
      <c r="E156" s="40"/>
      <c r="F156" s="41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79"/>
      <c r="R156" s="40"/>
      <c r="S156" s="40"/>
      <c r="T156" s="40"/>
      <c r="U156" s="40"/>
      <c r="V156" s="40"/>
      <c r="W156" s="40"/>
      <c r="X156" s="40"/>
      <c r="Y156" s="40"/>
      <c r="Z156" s="80"/>
      <c r="AA156" s="80"/>
      <c r="AB156" s="80"/>
      <c r="AC156" s="80"/>
      <c r="AD156" s="80"/>
      <c r="AE156" s="80"/>
      <c r="AF156" s="80"/>
      <c r="AG156" s="80"/>
      <c r="AH156" s="80"/>
    </row>
    <row r="157" ht="15.75" hidden="1" customHeight="1" spans="1:34">
      <c r="A157" s="40"/>
      <c r="B157" s="40"/>
      <c r="C157" s="40"/>
      <c r="D157" s="40"/>
      <c r="E157" s="40"/>
      <c r="F157" s="41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79"/>
      <c r="R157" s="40"/>
      <c r="S157" s="40"/>
      <c r="T157" s="40"/>
      <c r="U157" s="40"/>
      <c r="V157" s="40"/>
      <c r="W157" s="40"/>
      <c r="X157" s="40"/>
      <c r="Y157" s="40"/>
      <c r="Z157" s="80"/>
      <c r="AA157" s="80"/>
      <c r="AB157" s="80"/>
      <c r="AC157" s="80"/>
      <c r="AD157" s="80"/>
      <c r="AE157" s="80"/>
      <c r="AF157" s="80"/>
      <c r="AG157" s="80"/>
      <c r="AH157" s="80"/>
    </row>
    <row r="158" ht="15.75" hidden="1" customHeight="1" spans="1:34">
      <c r="A158" s="40"/>
      <c r="B158" s="40"/>
      <c r="C158" s="40"/>
      <c r="D158" s="40"/>
      <c r="E158" s="40"/>
      <c r="F158" s="41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79"/>
      <c r="R158" s="40"/>
      <c r="S158" s="40"/>
      <c r="T158" s="40"/>
      <c r="U158" s="40"/>
      <c r="V158" s="40"/>
      <c r="W158" s="40"/>
      <c r="X158" s="40"/>
      <c r="Y158" s="40"/>
      <c r="Z158" s="80"/>
      <c r="AA158" s="80"/>
      <c r="AB158" s="80"/>
      <c r="AC158" s="80"/>
      <c r="AD158" s="80"/>
      <c r="AE158" s="80"/>
      <c r="AF158" s="80"/>
      <c r="AG158" s="80"/>
      <c r="AH158" s="80"/>
    </row>
    <row r="159" ht="15.75" hidden="1" customHeight="1" spans="1:34">
      <c r="A159" s="40"/>
      <c r="B159" s="40"/>
      <c r="C159" s="40"/>
      <c r="D159" s="40"/>
      <c r="E159" s="40"/>
      <c r="F159" s="41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79"/>
      <c r="R159" s="40"/>
      <c r="S159" s="40"/>
      <c r="T159" s="40"/>
      <c r="U159" s="40"/>
      <c r="V159" s="40"/>
      <c r="W159" s="40"/>
      <c r="X159" s="40"/>
      <c r="Y159" s="40"/>
      <c r="Z159" s="80"/>
      <c r="AA159" s="80"/>
      <c r="AB159" s="80"/>
      <c r="AC159" s="80"/>
      <c r="AD159" s="80"/>
      <c r="AE159" s="80"/>
      <c r="AF159" s="80"/>
      <c r="AG159" s="80"/>
      <c r="AH159" s="80"/>
    </row>
    <row r="160" ht="15.75" hidden="1" customHeight="1" spans="1:34">
      <c r="A160" s="40"/>
      <c r="B160" s="40"/>
      <c r="C160" s="40"/>
      <c r="D160" s="40"/>
      <c r="E160" s="40"/>
      <c r="F160" s="41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79"/>
      <c r="R160" s="40"/>
      <c r="S160" s="40"/>
      <c r="T160" s="40"/>
      <c r="U160" s="40"/>
      <c r="V160" s="40"/>
      <c r="W160" s="40"/>
      <c r="X160" s="40"/>
      <c r="Y160" s="40"/>
      <c r="Z160" s="80"/>
      <c r="AA160" s="80"/>
      <c r="AB160" s="80"/>
      <c r="AC160" s="80"/>
      <c r="AD160" s="80"/>
      <c r="AE160" s="80"/>
      <c r="AF160" s="80"/>
      <c r="AG160" s="80"/>
      <c r="AH160" s="80"/>
    </row>
    <row r="161" ht="15.75" hidden="1" customHeight="1" spans="1:34">
      <c r="A161" s="40"/>
      <c r="B161" s="40"/>
      <c r="C161" s="40"/>
      <c r="D161" s="40"/>
      <c r="E161" s="40"/>
      <c r="F161" s="41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79"/>
      <c r="R161" s="40"/>
      <c r="S161" s="40"/>
      <c r="T161" s="40"/>
      <c r="U161" s="40"/>
      <c r="V161" s="40"/>
      <c r="W161" s="40"/>
      <c r="X161" s="40"/>
      <c r="Y161" s="40"/>
      <c r="Z161" s="80"/>
      <c r="AA161" s="80"/>
      <c r="AB161" s="80"/>
      <c r="AC161" s="80"/>
      <c r="AD161" s="80"/>
      <c r="AE161" s="80"/>
      <c r="AF161" s="80"/>
      <c r="AG161" s="80"/>
      <c r="AH161" s="80"/>
    </row>
    <row r="162" ht="15.75" hidden="1" customHeight="1" spans="1:34">
      <c r="A162" s="40"/>
      <c r="B162" s="40"/>
      <c r="C162" s="40"/>
      <c r="D162" s="40"/>
      <c r="E162" s="40"/>
      <c r="F162" s="41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79"/>
      <c r="R162" s="40"/>
      <c r="S162" s="40"/>
      <c r="T162" s="40"/>
      <c r="U162" s="40"/>
      <c r="V162" s="40"/>
      <c r="W162" s="40"/>
      <c r="X162" s="40"/>
      <c r="Y162" s="40"/>
      <c r="Z162" s="80"/>
      <c r="AA162" s="80"/>
      <c r="AB162" s="80"/>
      <c r="AC162" s="80"/>
      <c r="AD162" s="80"/>
      <c r="AE162" s="80"/>
      <c r="AF162" s="80"/>
      <c r="AG162" s="80"/>
      <c r="AH162" s="80"/>
    </row>
    <row r="163" ht="15.75" hidden="1" customHeight="1" spans="1:34">
      <c r="A163" s="40"/>
      <c r="B163" s="40"/>
      <c r="C163" s="40"/>
      <c r="D163" s="40"/>
      <c r="E163" s="40"/>
      <c r="F163" s="41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79"/>
      <c r="R163" s="40"/>
      <c r="S163" s="40"/>
      <c r="T163" s="40"/>
      <c r="U163" s="40"/>
      <c r="V163" s="40"/>
      <c r="W163" s="40"/>
      <c r="X163" s="40"/>
      <c r="Y163" s="40"/>
      <c r="Z163" s="80"/>
      <c r="AA163" s="80"/>
      <c r="AB163" s="80"/>
      <c r="AC163" s="80"/>
      <c r="AD163" s="80"/>
      <c r="AE163" s="80"/>
      <c r="AF163" s="80"/>
      <c r="AG163" s="80"/>
      <c r="AH163" s="80"/>
    </row>
    <row r="164" ht="15.75" hidden="1" customHeight="1" spans="1:34">
      <c r="A164" s="40"/>
      <c r="B164" s="40"/>
      <c r="C164" s="40"/>
      <c r="D164" s="40"/>
      <c r="E164" s="40"/>
      <c r="F164" s="41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79"/>
      <c r="R164" s="40"/>
      <c r="S164" s="40"/>
      <c r="T164" s="40"/>
      <c r="U164" s="40"/>
      <c r="V164" s="40"/>
      <c r="W164" s="40"/>
      <c r="X164" s="40"/>
      <c r="Y164" s="40"/>
      <c r="Z164" s="80"/>
      <c r="AA164" s="80"/>
      <c r="AB164" s="80"/>
      <c r="AC164" s="80"/>
      <c r="AD164" s="80"/>
      <c r="AE164" s="80"/>
      <c r="AF164" s="80"/>
      <c r="AG164" s="80"/>
      <c r="AH164" s="80"/>
    </row>
    <row r="165" ht="15.75" hidden="1" customHeight="1" spans="1:34">
      <c r="A165" s="40"/>
      <c r="B165" s="40"/>
      <c r="C165" s="40"/>
      <c r="D165" s="40"/>
      <c r="E165" s="40"/>
      <c r="F165" s="41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79"/>
      <c r="R165" s="40"/>
      <c r="S165" s="40"/>
      <c r="T165" s="40"/>
      <c r="U165" s="40"/>
      <c r="V165" s="40"/>
      <c r="W165" s="40"/>
      <c r="X165" s="40"/>
      <c r="Y165" s="40"/>
      <c r="Z165" s="80"/>
      <c r="AA165" s="80"/>
      <c r="AB165" s="80"/>
      <c r="AC165" s="80"/>
      <c r="AD165" s="80"/>
      <c r="AE165" s="80"/>
      <c r="AF165" s="80"/>
      <c r="AG165" s="80"/>
      <c r="AH165" s="80"/>
    </row>
    <row r="166" ht="15.75" hidden="1" customHeight="1" spans="1:34">
      <c r="A166" s="40"/>
      <c r="B166" s="40"/>
      <c r="C166" s="40"/>
      <c r="D166" s="40"/>
      <c r="E166" s="40"/>
      <c r="F166" s="41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79"/>
      <c r="R166" s="40"/>
      <c r="S166" s="40"/>
      <c r="T166" s="40"/>
      <c r="U166" s="40"/>
      <c r="V166" s="40"/>
      <c r="W166" s="40"/>
      <c r="X166" s="40"/>
      <c r="Y166" s="40"/>
      <c r="Z166" s="80"/>
      <c r="AA166" s="80"/>
      <c r="AB166" s="80"/>
      <c r="AC166" s="80"/>
      <c r="AD166" s="80"/>
      <c r="AE166" s="80"/>
      <c r="AF166" s="80"/>
      <c r="AG166" s="80"/>
      <c r="AH166" s="80"/>
    </row>
    <row r="167" ht="15.75" hidden="1" customHeight="1" spans="1:34">
      <c r="A167" s="40"/>
      <c r="B167" s="40"/>
      <c r="C167" s="40"/>
      <c r="D167" s="40"/>
      <c r="E167" s="40"/>
      <c r="F167" s="41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79"/>
      <c r="R167" s="40"/>
      <c r="S167" s="40"/>
      <c r="T167" s="40"/>
      <c r="U167" s="40"/>
      <c r="V167" s="40"/>
      <c r="W167" s="40"/>
      <c r="X167" s="40"/>
      <c r="Y167" s="40"/>
      <c r="Z167" s="80"/>
      <c r="AA167" s="80"/>
      <c r="AB167" s="80"/>
      <c r="AC167" s="80"/>
      <c r="AD167" s="80"/>
      <c r="AE167" s="80"/>
      <c r="AF167" s="80"/>
      <c r="AG167" s="80"/>
      <c r="AH167" s="80"/>
    </row>
    <row r="168" ht="15.75" hidden="1" customHeight="1" spans="1:34">
      <c r="A168" s="40"/>
      <c r="B168" s="40"/>
      <c r="C168" s="40"/>
      <c r="D168" s="40"/>
      <c r="E168" s="40"/>
      <c r="F168" s="41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79"/>
      <c r="R168" s="40"/>
      <c r="S168" s="40"/>
      <c r="T168" s="40"/>
      <c r="U168" s="40"/>
      <c r="V168" s="40"/>
      <c r="W168" s="40"/>
      <c r="X168" s="40"/>
      <c r="Y168" s="40"/>
      <c r="Z168" s="80"/>
      <c r="AA168" s="80"/>
      <c r="AB168" s="80"/>
      <c r="AC168" s="80"/>
      <c r="AD168" s="80"/>
      <c r="AE168" s="80"/>
      <c r="AF168" s="80"/>
      <c r="AG168" s="80"/>
      <c r="AH168" s="80"/>
    </row>
    <row r="169" ht="15.75" hidden="1" customHeight="1" spans="1:34">
      <c r="A169" s="40"/>
      <c r="B169" s="40"/>
      <c r="C169" s="40"/>
      <c r="D169" s="40"/>
      <c r="E169" s="40"/>
      <c r="F169" s="41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79"/>
      <c r="R169" s="40"/>
      <c r="S169" s="40"/>
      <c r="T169" s="40"/>
      <c r="U169" s="40"/>
      <c r="V169" s="40"/>
      <c r="W169" s="40"/>
      <c r="X169" s="40"/>
      <c r="Y169" s="40"/>
      <c r="Z169" s="80"/>
      <c r="AA169" s="80"/>
      <c r="AB169" s="80"/>
      <c r="AC169" s="80"/>
      <c r="AD169" s="80"/>
      <c r="AE169" s="80"/>
      <c r="AF169" s="80"/>
      <c r="AG169" s="80"/>
      <c r="AH169" s="80"/>
    </row>
    <row r="170" ht="15.75" hidden="1" customHeight="1" spans="1:34">
      <c r="A170" s="40"/>
      <c r="B170" s="40"/>
      <c r="C170" s="40"/>
      <c r="D170" s="40"/>
      <c r="E170" s="40"/>
      <c r="F170" s="41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79"/>
      <c r="R170" s="40"/>
      <c r="S170" s="40"/>
      <c r="T170" s="40"/>
      <c r="U170" s="40"/>
      <c r="V170" s="40"/>
      <c r="W170" s="40"/>
      <c r="X170" s="40"/>
      <c r="Y170" s="40"/>
      <c r="Z170" s="80"/>
      <c r="AA170" s="80"/>
      <c r="AB170" s="80"/>
      <c r="AC170" s="80"/>
      <c r="AD170" s="80"/>
      <c r="AE170" s="80"/>
      <c r="AF170" s="80"/>
      <c r="AG170" s="80"/>
      <c r="AH170" s="80"/>
    </row>
    <row r="171" ht="15.75" hidden="1" customHeight="1" spans="1:34">
      <c r="A171" s="40"/>
      <c r="B171" s="40"/>
      <c r="C171" s="40"/>
      <c r="D171" s="40"/>
      <c r="E171" s="40"/>
      <c r="F171" s="41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79"/>
      <c r="R171" s="40"/>
      <c r="S171" s="40"/>
      <c r="T171" s="40"/>
      <c r="U171" s="40"/>
      <c r="V171" s="40"/>
      <c r="W171" s="40"/>
      <c r="X171" s="40"/>
      <c r="Y171" s="40"/>
      <c r="Z171" s="80"/>
      <c r="AA171" s="80"/>
      <c r="AB171" s="80"/>
      <c r="AC171" s="80"/>
      <c r="AD171" s="80"/>
      <c r="AE171" s="80"/>
      <c r="AF171" s="80"/>
      <c r="AG171" s="80"/>
      <c r="AH171" s="80"/>
    </row>
    <row r="172" ht="15.75" hidden="1" customHeight="1" spans="1:34">
      <c r="A172" s="40"/>
      <c r="B172" s="40"/>
      <c r="C172" s="40"/>
      <c r="D172" s="40"/>
      <c r="E172" s="40"/>
      <c r="F172" s="41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79"/>
      <c r="R172" s="40"/>
      <c r="S172" s="40"/>
      <c r="T172" s="40"/>
      <c r="U172" s="40"/>
      <c r="V172" s="40"/>
      <c r="W172" s="40"/>
      <c r="X172" s="40"/>
      <c r="Y172" s="40"/>
      <c r="Z172" s="80"/>
      <c r="AA172" s="80"/>
      <c r="AB172" s="80"/>
      <c r="AC172" s="80"/>
      <c r="AD172" s="80"/>
      <c r="AE172" s="80"/>
      <c r="AF172" s="80"/>
      <c r="AG172" s="80"/>
      <c r="AH172" s="80"/>
    </row>
    <row r="173" ht="15.75" hidden="1" customHeight="1" spans="1:34">
      <c r="A173" s="40"/>
      <c r="B173" s="40"/>
      <c r="C173" s="40"/>
      <c r="D173" s="40"/>
      <c r="E173" s="40"/>
      <c r="F173" s="41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79"/>
      <c r="R173" s="40"/>
      <c r="S173" s="40"/>
      <c r="T173" s="40"/>
      <c r="U173" s="40"/>
      <c r="V173" s="40"/>
      <c r="W173" s="40"/>
      <c r="X173" s="40"/>
      <c r="Y173" s="40"/>
      <c r="Z173" s="80"/>
      <c r="AA173" s="80"/>
      <c r="AB173" s="80"/>
      <c r="AC173" s="80"/>
      <c r="AD173" s="80"/>
      <c r="AE173" s="80"/>
      <c r="AF173" s="80"/>
      <c r="AG173" s="80"/>
      <c r="AH173" s="80"/>
    </row>
    <row r="174" ht="15.75" hidden="1" customHeight="1" spans="1:34">
      <c r="A174" s="40"/>
      <c r="B174" s="40"/>
      <c r="C174" s="40"/>
      <c r="D174" s="40"/>
      <c r="E174" s="40"/>
      <c r="F174" s="41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79"/>
      <c r="R174" s="40"/>
      <c r="S174" s="40"/>
      <c r="T174" s="40"/>
      <c r="U174" s="40"/>
      <c r="V174" s="40"/>
      <c r="W174" s="40"/>
      <c r="X174" s="40"/>
      <c r="Y174" s="40"/>
      <c r="Z174" s="80"/>
      <c r="AA174" s="80"/>
      <c r="AB174" s="80"/>
      <c r="AC174" s="80"/>
      <c r="AD174" s="80"/>
      <c r="AE174" s="80"/>
      <c r="AF174" s="80"/>
      <c r="AG174" s="80"/>
      <c r="AH174" s="80"/>
    </row>
    <row r="175" ht="15.75" hidden="1" customHeight="1" spans="1:34">
      <c r="A175" s="40"/>
      <c r="B175" s="40"/>
      <c r="C175" s="40"/>
      <c r="D175" s="40"/>
      <c r="E175" s="40"/>
      <c r="F175" s="41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79"/>
      <c r="R175" s="40"/>
      <c r="S175" s="40"/>
      <c r="T175" s="40"/>
      <c r="U175" s="40"/>
      <c r="V175" s="40"/>
      <c r="W175" s="40"/>
      <c r="X175" s="40"/>
      <c r="Y175" s="40"/>
      <c r="Z175" s="80"/>
      <c r="AA175" s="80"/>
      <c r="AB175" s="80"/>
      <c r="AC175" s="80"/>
      <c r="AD175" s="80"/>
      <c r="AE175" s="80"/>
      <c r="AF175" s="80"/>
      <c r="AG175" s="80"/>
      <c r="AH175" s="80"/>
    </row>
    <row r="176" ht="15.75" hidden="1" customHeight="1" spans="1:34">
      <c r="A176" s="40"/>
      <c r="B176" s="40"/>
      <c r="C176" s="40"/>
      <c r="D176" s="40"/>
      <c r="E176" s="40"/>
      <c r="F176" s="41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79"/>
      <c r="R176" s="40"/>
      <c r="S176" s="40"/>
      <c r="T176" s="40"/>
      <c r="U176" s="40"/>
      <c r="V176" s="40"/>
      <c r="W176" s="40"/>
      <c r="X176" s="40"/>
      <c r="Y176" s="40"/>
      <c r="Z176" s="80"/>
      <c r="AA176" s="80"/>
      <c r="AB176" s="80"/>
      <c r="AC176" s="80"/>
      <c r="AD176" s="80"/>
      <c r="AE176" s="80"/>
      <c r="AF176" s="80"/>
      <c r="AG176" s="80"/>
      <c r="AH176" s="80"/>
    </row>
    <row r="177" ht="15.75" hidden="1" customHeight="1" spans="1:34">
      <c r="A177" s="40"/>
      <c r="B177" s="40"/>
      <c r="C177" s="40"/>
      <c r="D177" s="40"/>
      <c r="E177" s="40"/>
      <c r="F177" s="41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79"/>
      <c r="R177" s="40"/>
      <c r="S177" s="40"/>
      <c r="T177" s="40"/>
      <c r="U177" s="40"/>
      <c r="V177" s="40"/>
      <c r="W177" s="40"/>
      <c r="X177" s="40"/>
      <c r="Y177" s="40"/>
      <c r="Z177" s="80"/>
      <c r="AA177" s="80"/>
      <c r="AB177" s="80"/>
      <c r="AC177" s="80"/>
      <c r="AD177" s="80"/>
      <c r="AE177" s="80"/>
      <c r="AF177" s="80"/>
      <c r="AG177" s="80"/>
      <c r="AH177" s="80"/>
    </row>
    <row r="178" ht="15.75" hidden="1" customHeight="1" spans="1:34">
      <c r="A178" s="40"/>
      <c r="B178" s="40"/>
      <c r="C178" s="40"/>
      <c r="D178" s="40"/>
      <c r="E178" s="40"/>
      <c r="F178" s="41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79"/>
      <c r="R178" s="40"/>
      <c r="S178" s="40"/>
      <c r="T178" s="40"/>
      <c r="U178" s="40"/>
      <c r="V178" s="40"/>
      <c r="W178" s="40"/>
      <c r="X178" s="40"/>
      <c r="Y178" s="40"/>
      <c r="Z178" s="80"/>
      <c r="AA178" s="80"/>
      <c r="AB178" s="80"/>
      <c r="AC178" s="80"/>
      <c r="AD178" s="80"/>
      <c r="AE178" s="80"/>
      <c r="AF178" s="80"/>
      <c r="AG178" s="80"/>
      <c r="AH178" s="80"/>
    </row>
    <row r="179" ht="15.75" hidden="1" customHeight="1" spans="1:34">
      <c r="A179" s="40"/>
      <c r="B179" s="40"/>
      <c r="C179" s="40"/>
      <c r="D179" s="40"/>
      <c r="E179" s="40"/>
      <c r="F179" s="41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79"/>
      <c r="R179" s="40"/>
      <c r="S179" s="40"/>
      <c r="T179" s="40"/>
      <c r="U179" s="40"/>
      <c r="V179" s="40"/>
      <c r="W179" s="40"/>
      <c r="X179" s="40"/>
      <c r="Y179" s="40"/>
      <c r="Z179" s="80"/>
      <c r="AA179" s="80"/>
      <c r="AB179" s="80"/>
      <c r="AC179" s="80"/>
      <c r="AD179" s="80"/>
      <c r="AE179" s="80"/>
      <c r="AF179" s="80"/>
      <c r="AG179" s="80"/>
      <c r="AH179" s="80"/>
    </row>
    <row r="180" ht="15.75" hidden="1" customHeight="1" spans="1:34">
      <c r="A180" s="40"/>
      <c r="B180" s="40"/>
      <c r="C180" s="40"/>
      <c r="D180" s="40"/>
      <c r="E180" s="40"/>
      <c r="F180" s="41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79"/>
      <c r="R180" s="40"/>
      <c r="S180" s="40"/>
      <c r="T180" s="40"/>
      <c r="U180" s="40"/>
      <c r="V180" s="40"/>
      <c r="W180" s="40"/>
      <c r="X180" s="40"/>
      <c r="Y180" s="40"/>
      <c r="Z180" s="80"/>
      <c r="AA180" s="80"/>
      <c r="AB180" s="80"/>
      <c r="AC180" s="80"/>
      <c r="AD180" s="80"/>
      <c r="AE180" s="80"/>
      <c r="AF180" s="80"/>
      <c r="AG180" s="80"/>
      <c r="AH180" s="80"/>
    </row>
    <row r="181" ht="15.75" hidden="1" customHeight="1" spans="1:34">
      <c r="A181" s="40"/>
      <c r="B181" s="40"/>
      <c r="C181" s="40"/>
      <c r="D181" s="40"/>
      <c r="E181" s="40"/>
      <c r="F181" s="41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79"/>
      <c r="R181" s="40"/>
      <c r="S181" s="40"/>
      <c r="T181" s="40"/>
      <c r="U181" s="40"/>
      <c r="V181" s="40"/>
      <c r="W181" s="40"/>
      <c r="X181" s="40"/>
      <c r="Y181" s="40"/>
      <c r="Z181" s="80"/>
      <c r="AA181" s="80"/>
      <c r="AB181" s="80"/>
      <c r="AC181" s="80"/>
      <c r="AD181" s="80"/>
      <c r="AE181" s="80"/>
      <c r="AF181" s="80"/>
      <c r="AG181" s="80"/>
      <c r="AH181" s="80"/>
    </row>
    <row r="182" ht="15.75" hidden="1" customHeight="1" spans="1:34">
      <c r="A182" s="40"/>
      <c r="B182" s="40"/>
      <c r="C182" s="40"/>
      <c r="D182" s="40"/>
      <c r="E182" s="40"/>
      <c r="F182" s="41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79"/>
      <c r="R182" s="40"/>
      <c r="S182" s="40"/>
      <c r="T182" s="40"/>
      <c r="U182" s="40"/>
      <c r="V182" s="40"/>
      <c r="W182" s="40"/>
      <c r="X182" s="40"/>
      <c r="Y182" s="40"/>
      <c r="Z182" s="80"/>
      <c r="AA182" s="80"/>
      <c r="AB182" s="80"/>
      <c r="AC182" s="80"/>
      <c r="AD182" s="80"/>
      <c r="AE182" s="80"/>
      <c r="AF182" s="80"/>
      <c r="AG182" s="80"/>
      <c r="AH182" s="80"/>
    </row>
    <row r="183" ht="15.75" hidden="1" customHeight="1" spans="1:34">
      <c r="A183" s="40"/>
      <c r="B183" s="40"/>
      <c r="C183" s="40"/>
      <c r="D183" s="40"/>
      <c r="E183" s="40"/>
      <c r="F183" s="41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79"/>
      <c r="R183" s="40"/>
      <c r="S183" s="40"/>
      <c r="T183" s="40"/>
      <c r="U183" s="40"/>
      <c r="V183" s="40"/>
      <c r="W183" s="40"/>
      <c r="X183" s="40"/>
      <c r="Y183" s="40"/>
      <c r="Z183" s="80"/>
      <c r="AA183" s="80"/>
      <c r="AB183" s="80"/>
      <c r="AC183" s="80"/>
      <c r="AD183" s="80"/>
      <c r="AE183" s="80"/>
      <c r="AF183" s="80"/>
      <c r="AG183" s="80"/>
      <c r="AH183" s="80"/>
    </row>
    <row r="184" ht="15.75" hidden="1" customHeight="1" spans="1:34">
      <c r="A184" s="40"/>
      <c r="B184" s="40"/>
      <c r="C184" s="40"/>
      <c r="D184" s="40"/>
      <c r="E184" s="40"/>
      <c r="F184" s="41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79"/>
      <c r="R184" s="40"/>
      <c r="S184" s="40"/>
      <c r="T184" s="40"/>
      <c r="U184" s="40"/>
      <c r="V184" s="40"/>
      <c r="W184" s="40"/>
      <c r="X184" s="40"/>
      <c r="Y184" s="40"/>
      <c r="Z184" s="80"/>
      <c r="AA184" s="80"/>
      <c r="AB184" s="80"/>
      <c r="AC184" s="80"/>
      <c r="AD184" s="80"/>
      <c r="AE184" s="80"/>
      <c r="AF184" s="80"/>
      <c r="AG184" s="80"/>
      <c r="AH184" s="80"/>
    </row>
    <row r="185" ht="15.75" hidden="1" customHeight="1" spans="1:34">
      <c r="A185" s="40"/>
      <c r="B185" s="40"/>
      <c r="C185" s="40"/>
      <c r="D185" s="40"/>
      <c r="E185" s="40"/>
      <c r="F185" s="41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79"/>
      <c r="R185" s="40"/>
      <c r="S185" s="40"/>
      <c r="T185" s="40"/>
      <c r="U185" s="40"/>
      <c r="V185" s="40"/>
      <c r="W185" s="40"/>
      <c r="X185" s="40"/>
      <c r="Y185" s="40"/>
      <c r="Z185" s="80"/>
      <c r="AA185" s="80"/>
      <c r="AB185" s="80"/>
      <c r="AC185" s="80"/>
      <c r="AD185" s="80"/>
      <c r="AE185" s="80"/>
      <c r="AF185" s="80"/>
      <c r="AG185" s="80"/>
      <c r="AH185" s="80"/>
    </row>
    <row r="186" ht="15.75" hidden="1" customHeight="1" spans="1:34">
      <c r="A186" s="40"/>
      <c r="B186" s="40"/>
      <c r="C186" s="40"/>
      <c r="D186" s="40"/>
      <c r="E186" s="40"/>
      <c r="F186" s="41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79"/>
      <c r="R186" s="40"/>
      <c r="S186" s="40"/>
      <c r="T186" s="40"/>
      <c r="U186" s="40"/>
      <c r="V186" s="40"/>
      <c r="W186" s="40"/>
      <c r="X186" s="40"/>
      <c r="Y186" s="40"/>
      <c r="Z186" s="80"/>
      <c r="AA186" s="80"/>
      <c r="AB186" s="80"/>
      <c r="AC186" s="80"/>
      <c r="AD186" s="80"/>
      <c r="AE186" s="80"/>
      <c r="AF186" s="80"/>
      <c r="AG186" s="80"/>
      <c r="AH186" s="80"/>
    </row>
    <row r="187" ht="15.75" hidden="1" customHeight="1" spans="1:34">
      <c r="A187" s="40"/>
      <c r="B187" s="40"/>
      <c r="C187" s="40"/>
      <c r="D187" s="40"/>
      <c r="E187" s="40"/>
      <c r="F187" s="41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79"/>
      <c r="R187" s="40"/>
      <c r="S187" s="40"/>
      <c r="T187" s="40"/>
      <c r="U187" s="40"/>
      <c r="V187" s="40"/>
      <c r="W187" s="40"/>
      <c r="X187" s="40"/>
      <c r="Y187" s="40"/>
      <c r="Z187" s="80"/>
      <c r="AA187" s="80"/>
      <c r="AB187" s="80"/>
      <c r="AC187" s="80"/>
      <c r="AD187" s="80"/>
      <c r="AE187" s="80"/>
      <c r="AF187" s="80"/>
      <c r="AG187" s="80"/>
      <c r="AH187" s="80"/>
    </row>
    <row r="188" ht="15.75" hidden="1" customHeight="1" spans="1:34">
      <c r="A188" s="40"/>
      <c r="B188" s="40"/>
      <c r="C188" s="40"/>
      <c r="D188" s="40"/>
      <c r="E188" s="40"/>
      <c r="F188" s="41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79"/>
      <c r="R188" s="40"/>
      <c r="S188" s="40"/>
      <c r="T188" s="40"/>
      <c r="U188" s="40"/>
      <c r="V188" s="40"/>
      <c r="W188" s="40"/>
      <c r="X188" s="40"/>
      <c r="Y188" s="40"/>
      <c r="Z188" s="80"/>
      <c r="AA188" s="80"/>
      <c r="AB188" s="80"/>
      <c r="AC188" s="80"/>
      <c r="AD188" s="80"/>
      <c r="AE188" s="80"/>
      <c r="AF188" s="80"/>
      <c r="AG188" s="80"/>
      <c r="AH188" s="80"/>
    </row>
    <row r="189" ht="15.75" hidden="1" customHeight="1" spans="1:34">
      <c r="A189" s="40"/>
      <c r="B189" s="40"/>
      <c r="C189" s="40"/>
      <c r="D189" s="40"/>
      <c r="E189" s="40"/>
      <c r="F189" s="41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79"/>
      <c r="R189" s="40"/>
      <c r="S189" s="40"/>
      <c r="T189" s="40"/>
      <c r="U189" s="40"/>
      <c r="V189" s="40"/>
      <c r="W189" s="40"/>
      <c r="X189" s="40"/>
      <c r="Y189" s="40"/>
      <c r="Z189" s="80"/>
      <c r="AA189" s="80"/>
      <c r="AB189" s="80"/>
      <c r="AC189" s="80"/>
      <c r="AD189" s="80"/>
      <c r="AE189" s="80"/>
      <c r="AF189" s="80"/>
      <c r="AG189" s="80"/>
      <c r="AH189" s="80"/>
    </row>
    <row r="190" ht="15.75" hidden="1" customHeight="1" spans="1:34">
      <c r="A190" s="40"/>
      <c r="B190" s="40"/>
      <c r="C190" s="40"/>
      <c r="D190" s="40"/>
      <c r="E190" s="40"/>
      <c r="F190" s="41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79"/>
      <c r="R190" s="40"/>
      <c r="S190" s="40"/>
      <c r="T190" s="40"/>
      <c r="U190" s="40"/>
      <c r="V190" s="40"/>
      <c r="W190" s="40"/>
      <c r="X190" s="40"/>
      <c r="Y190" s="40"/>
      <c r="Z190" s="80"/>
      <c r="AA190" s="80"/>
      <c r="AB190" s="80"/>
      <c r="AC190" s="80"/>
      <c r="AD190" s="80"/>
      <c r="AE190" s="80"/>
      <c r="AF190" s="80"/>
      <c r="AG190" s="80"/>
      <c r="AH190" s="80"/>
    </row>
    <row r="191" ht="15.75" hidden="1" customHeight="1" spans="1:34">
      <c r="A191" s="40"/>
      <c r="B191" s="40"/>
      <c r="C191" s="40"/>
      <c r="D191" s="40"/>
      <c r="E191" s="40"/>
      <c r="F191" s="41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79"/>
      <c r="R191" s="40"/>
      <c r="S191" s="40"/>
      <c r="T191" s="40"/>
      <c r="U191" s="40"/>
      <c r="V191" s="40"/>
      <c r="W191" s="40"/>
      <c r="X191" s="40"/>
      <c r="Y191" s="40"/>
      <c r="Z191" s="80"/>
      <c r="AA191" s="80"/>
      <c r="AB191" s="80"/>
      <c r="AC191" s="80"/>
      <c r="AD191" s="80"/>
      <c r="AE191" s="80"/>
      <c r="AF191" s="80"/>
      <c r="AG191" s="80"/>
      <c r="AH191" s="80"/>
    </row>
    <row r="192" ht="15.75" hidden="1" customHeight="1" spans="1:34">
      <c r="A192" s="40"/>
      <c r="B192" s="40"/>
      <c r="C192" s="40"/>
      <c r="D192" s="40"/>
      <c r="E192" s="40"/>
      <c r="F192" s="41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79"/>
      <c r="R192" s="40"/>
      <c r="S192" s="40"/>
      <c r="T192" s="40"/>
      <c r="U192" s="40"/>
      <c r="V192" s="40"/>
      <c r="W192" s="40"/>
      <c r="X192" s="40"/>
      <c r="Y192" s="40"/>
      <c r="Z192" s="80"/>
      <c r="AA192" s="80"/>
      <c r="AB192" s="80"/>
      <c r="AC192" s="80"/>
      <c r="AD192" s="80"/>
      <c r="AE192" s="80"/>
      <c r="AF192" s="80"/>
      <c r="AG192" s="80"/>
      <c r="AH192" s="80"/>
    </row>
    <row r="193" ht="15.75" hidden="1" customHeight="1" spans="1:34">
      <c r="A193" s="40"/>
      <c r="B193" s="40"/>
      <c r="C193" s="40"/>
      <c r="D193" s="40"/>
      <c r="E193" s="40"/>
      <c r="F193" s="41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79"/>
      <c r="R193" s="40"/>
      <c r="S193" s="40"/>
      <c r="T193" s="40"/>
      <c r="U193" s="40"/>
      <c r="V193" s="40"/>
      <c r="W193" s="40"/>
      <c r="X193" s="40"/>
      <c r="Y193" s="40"/>
      <c r="Z193" s="80"/>
      <c r="AA193" s="80"/>
      <c r="AB193" s="80"/>
      <c r="AC193" s="80"/>
      <c r="AD193" s="80"/>
      <c r="AE193" s="80"/>
      <c r="AF193" s="80"/>
      <c r="AG193" s="80"/>
      <c r="AH193" s="80"/>
    </row>
    <row r="194" ht="15.75" hidden="1" customHeight="1" spans="1:34">
      <c r="A194" s="40"/>
      <c r="B194" s="40"/>
      <c r="C194" s="40"/>
      <c r="D194" s="40"/>
      <c r="E194" s="40"/>
      <c r="F194" s="41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79"/>
      <c r="R194" s="40"/>
      <c r="S194" s="40"/>
      <c r="T194" s="40"/>
      <c r="U194" s="40"/>
      <c r="V194" s="40"/>
      <c r="W194" s="40"/>
      <c r="X194" s="40"/>
      <c r="Y194" s="40"/>
      <c r="Z194" s="80"/>
      <c r="AA194" s="80"/>
      <c r="AB194" s="80"/>
      <c r="AC194" s="80"/>
      <c r="AD194" s="80"/>
      <c r="AE194" s="80"/>
      <c r="AF194" s="80"/>
      <c r="AG194" s="80"/>
      <c r="AH194" s="80"/>
    </row>
    <row r="195" ht="15.75" hidden="1" customHeight="1" spans="1:34">
      <c r="A195" s="40"/>
      <c r="B195" s="40"/>
      <c r="C195" s="40"/>
      <c r="D195" s="40"/>
      <c r="E195" s="40"/>
      <c r="F195" s="41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79"/>
      <c r="R195" s="40"/>
      <c r="S195" s="40"/>
      <c r="T195" s="40"/>
      <c r="U195" s="40"/>
      <c r="V195" s="40"/>
      <c r="W195" s="40"/>
      <c r="X195" s="40"/>
      <c r="Y195" s="40"/>
      <c r="Z195" s="80"/>
      <c r="AA195" s="80"/>
      <c r="AB195" s="80"/>
      <c r="AC195" s="80"/>
      <c r="AD195" s="80"/>
      <c r="AE195" s="80"/>
      <c r="AF195" s="80"/>
      <c r="AG195" s="80"/>
      <c r="AH195" s="80"/>
    </row>
    <row r="196" ht="15.75" hidden="1" customHeight="1" spans="1:34">
      <c r="A196" s="40"/>
      <c r="B196" s="40"/>
      <c r="C196" s="40"/>
      <c r="D196" s="40"/>
      <c r="E196" s="40"/>
      <c r="F196" s="41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79"/>
      <c r="R196" s="40"/>
      <c r="S196" s="40"/>
      <c r="T196" s="40"/>
      <c r="U196" s="40"/>
      <c r="V196" s="40"/>
      <c r="W196" s="40"/>
      <c r="X196" s="40"/>
      <c r="Y196" s="40"/>
      <c r="Z196" s="80"/>
      <c r="AA196" s="80"/>
      <c r="AB196" s="80"/>
      <c r="AC196" s="80"/>
      <c r="AD196" s="80"/>
      <c r="AE196" s="80"/>
      <c r="AF196" s="80"/>
      <c r="AG196" s="80"/>
      <c r="AH196" s="80"/>
    </row>
    <row r="197" ht="15.75" hidden="1" customHeight="1" spans="1:34">
      <c r="A197" s="40"/>
      <c r="B197" s="40"/>
      <c r="C197" s="40"/>
      <c r="D197" s="40"/>
      <c r="E197" s="40"/>
      <c r="F197" s="41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79"/>
      <c r="R197" s="40"/>
      <c r="S197" s="40"/>
      <c r="T197" s="40"/>
      <c r="U197" s="40"/>
      <c r="V197" s="40"/>
      <c r="W197" s="40"/>
      <c r="X197" s="40"/>
      <c r="Y197" s="40"/>
      <c r="Z197" s="80"/>
      <c r="AA197" s="80"/>
      <c r="AB197" s="80"/>
      <c r="AC197" s="80"/>
      <c r="AD197" s="80"/>
      <c r="AE197" s="80"/>
      <c r="AF197" s="80"/>
      <c r="AG197" s="80"/>
      <c r="AH197" s="80"/>
    </row>
    <row r="198" ht="15.75" hidden="1" customHeight="1" spans="1:34">
      <c r="A198" s="40"/>
      <c r="B198" s="40"/>
      <c r="C198" s="40"/>
      <c r="D198" s="40"/>
      <c r="E198" s="40"/>
      <c r="F198" s="41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79"/>
      <c r="R198" s="40"/>
      <c r="S198" s="40"/>
      <c r="T198" s="40"/>
      <c r="U198" s="40"/>
      <c r="V198" s="40"/>
      <c r="W198" s="40"/>
      <c r="X198" s="40"/>
      <c r="Y198" s="40"/>
      <c r="Z198" s="80"/>
      <c r="AA198" s="80"/>
      <c r="AB198" s="80"/>
      <c r="AC198" s="80"/>
      <c r="AD198" s="80"/>
      <c r="AE198" s="80"/>
      <c r="AF198" s="80"/>
      <c r="AG198" s="80"/>
      <c r="AH198" s="80"/>
    </row>
    <row r="199" ht="15.75" hidden="1" customHeight="1" spans="1:34">
      <c r="A199" s="40"/>
      <c r="B199" s="40"/>
      <c r="C199" s="40"/>
      <c r="D199" s="40"/>
      <c r="E199" s="40"/>
      <c r="F199" s="41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79"/>
      <c r="R199" s="40"/>
      <c r="S199" s="40"/>
      <c r="T199" s="40"/>
      <c r="U199" s="40"/>
      <c r="V199" s="40"/>
      <c r="W199" s="40"/>
      <c r="X199" s="40"/>
      <c r="Y199" s="40"/>
      <c r="Z199" s="80"/>
      <c r="AA199" s="80"/>
      <c r="AB199" s="80"/>
      <c r="AC199" s="80"/>
      <c r="AD199" s="80"/>
      <c r="AE199" s="80"/>
      <c r="AF199" s="80"/>
      <c r="AG199" s="80"/>
      <c r="AH199" s="80"/>
    </row>
    <row r="200" ht="15.75" hidden="1" customHeight="1" spans="1:34">
      <c r="A200" s="40"/>
      <c r="B200" s="40"/>
      <c r="C200" s="40"/>
      <c r="D200" s="40"/>
      <c r="E200" s="40"/>
      <c r="F200" s="41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79"/>
      <c r="R200" s="40"/>
      <c r="S200" s="40"/>
      <c r="T200" s="40"/>
      <c r="U200" s="40"/>
      <c r="V200" s="40"/>
      <c r="W200" s="40"/>
      <c r="X200" s="40"/>
      <c r="Y200" s="40"/>
      <c r="Z200" s="80"/>
      <c r="AA200" s="80"/>
      <c r="AB200" s="80"/>
      <c r="AC200" s="80"/>
      <c r="AD200" s="80"/>
      <c r="AE200" s="80"/>
      <c r="AF200" s="80"/>
      <c r="AG200" s="80"/>
      <c r="AH200" s="80"/>
    </row>
    <row r="201" ht="15.75" hidden="1" customHeight="1" spans="1:34">
      <c r="A201" s="40"/>
      <c r="B201" s="40"/>
      <c r="C201" s="40"/>
      <c r="D201" s="40"/>
      <c r="E201" s="40"/>
      <c r="F201" s="41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79"/>
      <c r="R201" s="40"/>
      <c r="S201" s="40"/>
      <c r="T201" s="40"/>
      <c r="U201" s="40"/>
      <c r="V201" s="40"/>
      <c r="W201" s="40"/>
      <c r="X201" s="40"/>
      <c r="Y201" s="40"/>
      <c r="Z201" s="80"/>
      <c r="AA201" s="80"/>
      <c r="AB201" s="80"/>
      <c r="AC201" s="80"/>
      <c r="AD201" s="80"/>
      <c r="AE201" s="80"/>
      <c r="AF201" s="80"/>
      <c r="AG201" s="80"/>
      <c r="AH201" s="80"/>
    </row>
    <row r="202" ht="15.75" hidden="1" customHeight="1" spans="1:34">
      <c r="A202" s="40"/>
      <c r="B202" s="40"/>
      <c r="C202" s="40"/>
      <c r="D202" s="40"/>
      <c r="E202" s="40"/>
      <c r="F202" s="41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79"/>
      <c r="R202" s="40"/>
      <c r="S202" s="40"/>
      <c r="T202" s="40"/>
      <c r="U202" s="40"/>
      <c r="V202" s="40"/>
      <c r="W202" s="40"/>
      <c r="X202" s="40"/>
      <c r="Y202" s="40"/>
      <c r="Z202" s="80"/>
      <c r="AA202" s="80"/>
      <c r="AB202" s="80"/>
      <c r="AC202" s="80"/>
      <c r="AD202" s="80"/>
      <c r="AE202" s="80"/>
      <c r="AF202" s="80"/>
      <c r="AG202" s="80"/>
      <c r="AH202" s="80"/>
    </row>
    <row r="203" ht="15.75" hidden="1" customHeight="1" spans="1:34">
      <c r="A203" s="40"/>
      <c r="B203" s="40"/>
      <c r="C203" s="40"/>
      <c r="D203" s="40"/>
      <c r="E203" s="40"/>
      <c r="F203" s="41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79"/>
      <c r="R203" s="40"/>
      <c r="S203" s="40"/>
      <c r="T203" s="40"/>
      <c r="U203" s="40"/>
      <c r="V203" s="40"/>
      <c r="W203" s="40"/>
      <c r="X203" s="40"/>
      <c r="Y203" s="40"/>
      <c r="Z203" s="80"/>
      <c r="AA203" s="80"/>
      <c r="AB203" s="80"/>
      <c r="AC203" s="80"/>
      <c r="AD203" s="80"/>
      <c r="AE203" s="80"/>
      <c r="AF203" s="80"/>
      <c r="AG203" s="80"/>
      <c r="AH203" s="80"/>
    </row>
    <row r="204" ht="15.75" hidden="1" customHeight="1" spans="1:34">
      <c r="A204" s="40"/>
      <c r="B204" s="40"/>
      <c r="C204" s="40"/>
      <c r="D204" s="40"/>
      <c r="E204" s="40"/>
      <c r="F204" s="41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79"/>
      <c r="R204" s="40"/>
      <c r="S204" s="40"/>
      <c r="T204" s="40"/>
      <c r="U204" s="40"/>
      <c r="V204" s="40"/>
      <c r="W204" s="40"/>
      <c r="X204" s="40"/>
      <c r="Y204" s="40"/>
      <c r="Z204" s="80"/>
      <c r="AA204" s="80"/>
      <c r="AB204" s="80"/>
      <c r="AC204" s="80"/>
      <c r="AD204" s="80"/>
      <c r="AE204" s="80"/>
      <c r="AF204" s="80"/>
      <c r="AG204" s="80"/>
      <c r="AH204" s="80"/>
    </row>
    <row r="205" ht="15.75" hidden="1" customHeight="1" spans="1:34">
      <c r="A205" s="40"/>
      <c r="B205" s="40"/>
      <c r="C205" s="40"/>
      <c r="D205" s="40"/>
      <c r="E205" s="40"/>
      <c r="F205" s="41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79"/>
      <c r="R205" s="40"/>
      <c r="S205" s="40"/>
      <c r="T205" s="40"/>
      <c r="U205" s="40"/>
      <c r="V205" s="40"/>
      <c r="W205" s="40"/>
      <c r="X205" s="40"/>
      <c r="Y205" s="40"/>
      <c r="Z205" s="80"/>
      <c r="AA205" s="80"/>
      <c r="AB205" s="80"/>
      <c r="AC205" s="80"/>
      <c r="AD205" s="80"/>
      <c r="AE205" s="80"/>
      <c r="AF205" s="80"/>
      <c r="AG205" s="80"/>
      <c r="AH205" s="80"/>
    </row>
    <row r="206" ht="15.75" hidden="1" customHeight="1" spans="1:34">
      <c r="A206" s="40"/>
      <c r="B206" s="40"/>
      <c r="C206" s="40"/>
      <c r="D206" s="40"/>
      <c r="E206" s="40"/>
      <c r="F206" s="41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79"/>
      <c r="R206" s="40"/>
      <c r="S206" s="40"/>
      <c r="T206" s="40"/>
      <c r="U206" s="40"/>
      <c r="V206" s="40"/>
      <c r="W206" s="40"/>
      <c r="X206" s="40"/>
      <c r="Y206" s="40"/>
      <c r="Z206" s="80"/>
      <c r="AA206" s="80"/>
      <c r="AB206" s="80"/>
      <c r="AC206" s="80"/>
      <c r="AD206" s="80"/>
      <c r="AE206" s="80"/>
      <c r="AF206" s="80"/>
      <c r="AG206" s="80"/>
      <c r="AH206" s="80"/>
    </row>
    <row r="207" ht="15.75" hidden="1" customHeight="1" spans="1:34">
      <c r="A207" s="40"/>
      <c r="B207" s="40"/>
      <c r="C207" s="40"/>
      <c r="D207" s="40"/>
      <c r="E207" s="40"/>
      <c r="F207" s="41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79"/>
      <c r="R207" s="40"/>
      <c r="S207" s="40"/>
      <c r="T207" s="40"/>
      <c r="U207" s="40"/>
      <c r="V207" s="40"/>
      <c r="W207" s="40"/>
      <c r="X207" s="40"/>
      <c r="Y207" s="40"/>
      <c r="Z207" s="80"/>
      <c r="AA207" s="80"/>
      <c r="AB207" s="80"/>
      <c r="AC207" s="80"/>
      <c r="AD207" s="80"/>
      <c r="AE207" s="80"/>
      <c r="AF207" s="80"/>
      <c r="AG207" s="80"/>
      <c r="AH207" s="80"/>
    </row>
    <row r="208" ht="15.75" hidden="1" customHeight="1" spans="1:34">
      <c r="A208" s="40"/>
      <c r="B208" s="40"/>
      <c r="C208" s="40"/>
      <c r="D208" s="40"/>
      <c r="E208" s="40"/>
      <c r="F208" s="41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79"/>
      <c r="R208" s="40"/>
      <c r="S208" s="40"/>
      <c r="T208" s="40"/>
      <c r="U208" s="40"/>
      <c r="V208" s="40"/>
      <c r="W208" s="40"/>
      <c r="X208" s="40"/>
      <c r="Y208" s="40"/>
      <c r="Z208" s="80"/>
      <c r="AA208" s="80"/>
      <c r="AB208" s="80"/>
      <c r="AC208" s="80"/>
      <c r="AD208" s="80"/>
      <c r="AE208" s="80"/>
      <c r="AF208" s="80"/>
      <c r="AG208" s="80"/>
      <c r="AH208" s="80"/>
    </row>
    <row r="209" ht="15.75" hidden="1" customHeight="1" spans="1:34">
      <c r="A209" s="40"/>
      <c r="B209" s="40"/>
      <c r="C209" s="40"/>
      <c r="D209" s="40"/>
      <c r="E209" s="40"/>
      <c r="F209" s="41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79"/>
      <c r="R209" s="40"/>
      <c r="S209" s="40"/>
      <c r="T209" s="40"/>
      <c r="U209" s="40"/>
      <c r="V209" s="40"/>
      <c r="W209" s="40"/>
      <c r="X209" s="40"/>
      <c r="Y209" s="40"/>
      <c r="Z209" s="80"/>
      <c r="AA209" s="80"/>
      <c r="AB209" s="80"/>
      <c r="AC209" s="80"/>
      <c r="AD209" s="80"/>
      <c r="AE209" s="80"/>
      <c r="AF209" s="80"/>
      <c r="AG209" s="80"/>
      <c r="AH209" s="80"/>
    </row>
    <row r="210" ht="15.75" hidden="1" customHeight="1" spans="1:34">
      <c r="A210" s="40"/>
      <c r="B210" s="40"/>
      <c r="C210" s="40"/>
      <c r="D210" s="40"/>
      <c r="E210" s="40"/>
      <c r="F210" s="41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79"/>
      <c r="R210" s="40"/>
      <c r="S210" s="40"/>
      <c r="T210" s="40"/>
      <c r="U210" s="40"/>
      <c r="V210" s="40"/>
      <c r="W210" s="40"/>
      <c r="X210" s="40"/>
      <c r="Y210" s="40"/>
      <c r="Z210" s="80"/>
      <c r="AA210" s="80"/>
      <c r="AB210" s="80"/>
      <c r="AC210" s="80"/>
      <c r="AD210" s="80"/>
      <c r="AE210" s="80"/>
      <c r="AF210" s="80"/>
      <c r="AG210" s="80"/>
      <c r="AH210" s="80"/>
    </row>
    <row r="211" ht="15.75" hidden="1" customHeight="1" spans="1:34">
      <c r="A211" s="40"/>
      <c r="B211" s="40"/>
      <c r="C211" s="40"/>
      <c r="D211" s="40"/>
      <c r="E211" s="40"/>
      <c r="F211" s="41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79"/>
      <c r="R211" s="40"/>
      <c r="S211" s="40"/>
      <c r="T211" s="40"/>
      <c r="U211" s="40"/>
      <c r="V211" s="40"/>
      <c r="W211" s="40"/>
      <c r="X211" s="40"/>
      <c r="Y211" s="40"/>
      <c r="Z211" s="80"/>
      <c r="AA211" s="80"/>
      <c r="AB211" s="80"/>
      <c r="AC211" s="80"/>
      <c r="AD211" s="80"/>
      <c r="AE211" s="80"/>
      <c r="AF211" s="80"/>
      <c r="AG211" s="80"/>
      <c r="AH211" s="80"/>
    </row>
    <row r="212" ht="15.75" hidden="1" customHeight="1" spans="1:34">
      <c r="A212" s="40"/>
      <c r="B212" s="40"/>
      <c r="C212" s="40"/>
      <c r="D212" s="40"/>
      <c r="E212" s="40"/>
      <c r="F212" s="41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79"/>
      <c r="R212" s="40"/>
      <c r="S212" s="40"/>
      <c r="T212" s="40"/>
      <c r="U212" s="40"/>
      <c r="V212" s="40"/>
      <c r="W212" s="40"/>
      <c r="X212" s="40"/>
      <c r="Y212" s="40"/>
      <c r="Z212" s="80"/>
      <c r="AA212" s="80"/>
      <c r="AB212" s="80"/>
      <c r="AC212" s="80"/>
      <c r="AD212" s="80"/>
      <c r="AE212" s="80"/>
      <c r="AF212" s="80"/>
      <c r="AG212" s="80"/>
      <c r="AH212" s="80"/>
    </row>
    <row r="213" ht="15.75" hidden="1" customHeight="1" spans="1:34">
      <c r="A213" s="40"/>
      <c r="B213" s="40"/>
      <c r="C213" s="40"/>
      <c r="D213" s="40"/>
      <c r="E213" s="40"/>
      <c r="F213" s="41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79"/>
      <c r="R213" s="40"/>
      <c r="S213" s="40"/>
      <c r="T213" s="40"/>
      <c r="U213" s="40"/>
      <c r="V213" s="40"/>
      <c r="W213" s="40"/>
      <c r="X213" s="40"/>
      <c r="Y213" s="40"/>
      <c r="Z213" s="80"/>
      <c r="AA213" s="80"/>
      <c r="AB213" s="80"/>
      <c r="AC213" s="80"/>
      <c r="AD213" s="80"/>
      <c r="AE213" s="80"/>
      <c r="AF213" s="80"/>
      <c r="AG213" s="80"/>
      <c r="AH213" s="80"/>
    </row>
    <row r="214" ht="15.75" hidden="1" customHeight="1" spans="1:34">
      <c r="A214" s="40"/>
      <c r="B214" s="40"/>
      <c r="C214" s="40"/>
      <c r="D214" s="40"/>
      <c r="E214" s="40"/>
      <c r="F214" s="41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79"/>
      <c r="R214" s="40"/>
      <c r="S214" s="40"/>
      <c r="T214" s="40"/>
      <c r="U214" s="40"/>
      <c r="V214" s="40"/>
      <c r="W214" s="40"/>
      <c r="X214" s="40"/>
      <c r="Y214" s="40"/>
      <c r="Z214" s="80"/>
      <c r="AA214" s="80"/>
      <c r="AB214" s="80"/>
      <c r="AC214" s="80"/>
      <c r="AD214" s="80"/>
      <c r="AE214" s="80"/>
      <c r="AF214" s="80"/>
      <c r="AG214" s="80"/>
      <c r="AH214" s="80"/>
    </row>
    <row r="215" ht="15.75" hidden="1" customHeight="1" spans="1:34">
      <c r="A215" s="40"/>
      <c r="B215" s="40"/>
      <c r="C215" s="40"/>
      <c r="D215" s="40"/>
      <c r="E215" s="40"/>
      <c r="F215" s="41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79"/>
      <c r="R215" s="40"/>
      <c r="S215" s="40"/>
      <c r="T215" s="40"/>
      <c r="U215" s="40"/>
      <c r="V215" s="40"/>
      <c r="W215" s="40"/>
      <c r="X215" s="40"/>
      <c r="Y215" s="40"/>
      <c r="Z215" s="80"/>
      <c r="AA215" s="80"/>
      <c r="AB215" s="80"/>
      <c r="AC215" s="80"/>
      <c r="AD215" s="80"/>
      <c r="AE215" s="80"/>
      <c r="AF215" s="80"/>
      <c r="AG215" s="80"/>
      <c r="AH215" s="80"/>
    </row>
    <row r="216" ht="15.75" hidden="1" customHeight="1" spans="1:34">
      <c r="A216" s="40"/>
      <c r="B216" s="40"/>
      <c r="C216" s="40"/>
      <c r="D216" s="40"/>
      <c r="E216" s="40"/>
      <c r="F216" s="41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79"/>
      <c r="R216" s="40"/>
      <c r="S216" s="40"/>
      <c r="T216" s="40"/>
      <c r="U216" s="40"/>
      <c r="V216" s="40"/>
      <c r="W216" s="40"/>
      <c r="X216" s="40"/>
      <c r="Y216" s="40"/>
      <c r="Z216" s="80"/>
      <c r="AA216" s="80"/>
      <c r="AB216" s="80"/>
      <c r="AC216" s="80"/>
      <c r="AD216" s="80"/>
      <c r="AE216" s="80"/>
      <c r="AF216" s="80"/>
      <c r="AG216" s="80"/>
      <c r="AH216" s="80"/>
    </row>
    <row r="217" ht="15.75" hidden="1" customHeight="1" spans="1:34">
      <c r="A217" s="40"/>
      <c r="B217" s="40"/>
      <c r="C217" s="40"/>
      <c r="D217" s="40"/>
      <c r="E217" s="40"/>
      <c r="F217" s="41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79"/>
      <c r="R217" s="40"/>
      <c r="S217" s="40"/>
      <c r="T217" s="40"/>
      <c r="U217" s="40"/>
      <c r="V217" s="40"/>
      <c r="W217" s="40"/>
      <c r="X217" s="40"/>
      <c r="Y217" s="40"/>
      <c r="Z217" s="80"/>
      <c r="AA217" s="80"/>
      <c r="AB217" s="80"/>
      <c r="AC217" s="80"/>
      <c r="AD217" s="80"/>
      <c r="AE217" s="80"/>
      <c r="AF217" s="80"/>
      <c r="AG217" s="80"/>
      <c r="AH217" s="80"/>
    </row>
    <row r="218" ht="15.75" hidden="1" customHeight="1" spans="1:34">
      <c r="A218" s="40"/>
      <c r="B218" s="40"/>
      <c r="C218" s="40"/>
      <c r="D218" s="40"/>
      <c r="E218" s="40"/>
      <c r="F218" s="41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79"/>
      <c r="R218" s="40"/>
      <c r="S218" s="40"/>
      <c r="T218" s="40"/>
      <c r="U218" s="40"/>
      <c r="V218" s="40"/>
      <c r="W218" s="40"/>
      <c r="X218" s="40"/>
      <c r="Y218" s="40"/>
      <c r="Z218" s="80"/>
      <c r="AA218" s="80"/>
      <c r="AB218" s="80"/>
      <c r="AC218" s="80"/>
      <c r="AD218" s="80"/>
      <c r="AE218" s="80"/>
      <c r="AF218" s="80"/>
      <c r="AG218" s="80"/>
      <c r="AH218" s="80"/>
    </row>
    <row r="219" ht="15.75" hidden="1" customHeight="1" spans="1:34">
      <c r="A219" s="40"/>
      <c r="B219" s="40"/>
      <c r="C219" s="40"/>
      <c r="D219" s="40"/>
      <c r="E219" s="40"/>
      <c r="F219" s="41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79"/>
      <c r="R219" s="40"/>
      <c r="S219" s="40"/>
      <c r="T219" s="40"/>
      <c r="U219" s="40"/>
      <c r="V219" s="40"/>
      <c r="W219" s="40"/>
      <c r="X219" s="40"/>
      <c r="Y219" s="40"/>
      <c r="Z219" s="80"/>
      <c r="AA219" s="80"/>
      <c r="AB219" s="80"/>
      <c r="AC219" s="80"/>
      <c r="AD219" s="80"/>
      <c r="AE219" s="80"/>
      <c r="AF219" s="80"/>
      <c r="AG219" s="80"/>
      <c r="AH219" s="80"/>
    </row>
    <row r="220" ht="15.75" hidden="1" customHeight="1" spans="1:34">
      <c r="A220" s="40"/>
      <c r="B220" s="40"/>
      <c r="C220" s="40"/>
      <c r="D220" s="40"/>
      <c r="E220" s="40"/>
      <c r="F220" s="41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79"/>
      <c r="R220" s="40"/>
      <c r="S220" s="40"/>
      <c r="T220" s="40"/>
      <c r="U220" s="40"/>
      <c r="V220" s="40"/>
      <c r="W220" s="40"/>
      <c r="X220" s="40"/>
      <c r="Y220" s="40"/>
      <c r="Z220" s="80"/>
      <c r="AA220" s="80"/>
      <c r="AB220" s="80"/>
      <c r="AC220" s="80"/>
      <c r="AD220" s="80"/>
      <c r="AE220" s="80"/>
      <c r="AF220" s="80"/>
      <c r="AG220" s="80"/>
      <c r="AH220" s="80"/>
    </row>
    <row r="221" ht="15.75" hidden="1" customHeight="1" spans="1:34">
      <c r="A221" s="40"/>
      <c r="B221" s="40"/>
      <c r="C221" s="40"/>
      <c r="D221" s="40"/>
      <c r="E221" s="40"/>
      <c r="F221" s="41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79"/>
      <c r="R221" s="40"/>
      <c r="S221" s="40"/>
      <c r="T221" s="40"/>
      <c r="U221" s="40"/>
      <c r="V221" s="40"/>
      <c r="W221" s="40"/>
      <c r="X221" s="40"/>
      <c r="Y221" s="40"/>
      <c r="Z221" s="80"/>
      <c r="AA221" s="80"/>
      <c r="AB221" s="80"/>
      <c r="AC221" s="80"/>
      <c r="AD221" s="80"/>
      <c r="AE221" s="80"/>
      <c r="AF221" s="80"/>
      <c r="AG221" s="80"/>
      <c r="AH221" s="80"/>
    </row>
    <row r="222" ht="15.75" hidden="1" customHeight="1" spans="1:34">
      <c r="A222" s="40"/>
      <c r="B222" s="40"/>
      <c r="C222" s="40"/>
      <c r="D222" s="40"/>
      <c r="E222" s="40"/>
      <c r="F222" s="41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79"/>
      <c r="R222" s="40"/>
      <c r="S222" s="40"/>
      <c r="T222" s="40"/>
      <c r="U222" s="40"/>
      <c r="V222" s="40"/>
      <c r="W222" s="40"/>
      <c r="X222" s="40"/>
      <c r="Y222" s="40"/>
      <c r="Z222" s="80"/>
      <c r="AA222" s="80"/>
      <c r="AB222" s="80"/>
      <c r="AC222" s="80"/>
      <c r="AD222" s="80"/>
      <c r="AE222" s="80"/>
      <c r="AF222" s="80"/>
      <c r="AG222" s="80"/>
      <c r="AH222" s="80"/>
    </row>
    <row r="223" ht="15.75" hidden="1" customHeight="1" spans="1:34">
      <c r="A223" s="40"/>
      <c r="B223" s="40"/>
      <c r="C223" s="40"/>
      <c r="D223" s="40"/>
      <c r="E223" s="40"/>
      <c r="F223" s="41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79"/>
      <c r="R223" s="40"/>
      <c r="S223" s="40"/>
      <c r="T223" s="40"/>
      <c r="U223" s="40"/>
      <c r="V223" s="40"/>
      <c r="W223" s="40"/>
      <c r="X223" s="40"/>
      <c r="Y223" s="40"/>
      <c r="Z223" s="80"/>
      <c r="AA223" s="80"/>
      <c r="AB223" s="80"/>
      <c r="AC223" s="80"/>
      <c r="AD223" s="80"/>
      <c r="AE223" s="80"/>
      <c r="AF223" s="80"/>
      <c r="AG223" s="80"/>
      <c r="AH223" s="80"/>
    </row>
    <row r="224" ht="15.75" hidden="1" customHeight="1" spans="1:34">
      <c r="A224" s="40"/>
      <c r="B224" s="40"/>
      <c r="C224" s="40"/>
      <c r="D224" s="40"/>
      <c r="E224" s="40"/>
      <c r="F224" s="41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79"/>
      <c r="R224" s="40"/>
      <c r="S224" s="40"/>
      <c r="T224" s="40"/>
      <c r="U224" s="40"/>
      <c r="V224" s="40"/>
      <c r="W224" s="40"/>
      <c r="X224" s="40"/>
      <c r="Y224" s="40"/>
      <c r="Z224" s="80"/>
      <c r="AA224" s="80"/>
      <c r="AB224" s="80"/>
      <c r="AC224" s="80"/>
      <c r="AD224" s="80"/>
      <c r="AE224" s="80"/>
      <c r="AF224" s="80"/>
      <c r="AG224" s="80"/>
      <c r="AH224" s="80"/>
    </row>
    <row r="225" ht="15.75" hidden="1" customHeight="1" spans="1:34">
      <c r="A225" s="40"/>
      <c r="B225" s="40"/>
      <c r="C225" s="40"/>
      <c r="D225" s="40"/>
      <c r="E225" s="40"/>
      <c r="F225" s="41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79"/>
      <c r="R225" s="40"/>
      <c r="S225" s="40"/>
      <c r="T225" s="40"/>
      <c r="U225" s="40"/>
      <c r="V225" s="40"/>
      <c r="W225" s="40"/>
      <c r="X225" s="40"/>
      <c r="Y225" s="40"/>
      <c r="Z225" s="80"/>
      <c r="AA225" s="80"/>
      <c r="AB225" s="80"/>
      <c r="AC225" s="80"/>
      <c r="AD225" s="80"/>
      <c r="AE225" s="80"/>
      <c r="AF225" s="80"/>
      <c r="AG225" s="80"/>
      <c r="AH225" s="80"/>
    </row>
    <row r="226" ht="15.75" hidden="1" customHeight="1" spans="1:34">
      <c r="A226" s="40"/>
      <c r="B226" s="40"/>
      <c r="C226" s="40"/>
      <c r="D226" s="40"/>
      <c r="E226" s="40"/>
      <c r="F226" s="41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79"/>
      <c r="R226" s="40"/>
      <c r="S226" s="40"/>
      <c r="T226" s="40"/>
      <c r="U226" s="40"/>
      <c r="V226" s="40"/>
      <c r="W226" s="40"/>
      <c r="X226" s="40"/>
      <c r="Y226" s="40"/>
      <c r="Z226" s="80"/>
      <c r="AA226" s="80"/>
      <c r="AB226" s="80"/>
      <c r="AC226" s="80"/>
      <c r="AD226" s="80"/>
      <c r="AE226" s="80"/>
      <c r="AF226" s="80"/>
      <c r="AG226" s="80"/>
      <c r="AH226" s="80"/>
    </row>
    <row r="227" ht="15.75" hidden="1" customHeight="1" spans="1:34">
      <c r="A227" s="40"/>
      <c r="B227" s="40"/>
      <c r="C227" s="40"/>
      <c r="D227" s="40"/>
      <c r="E227" s="40"/>
      <c r="F227" s="41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79"/>
      <c r="R227" s="40"/>
      <c r="S227" s="40"/>
      <c r="T227" s="40"/>
      <c r="U227" s="40"/>
      <c r="V227" s="40"/>
      <c r="W227" s="40"/>
      <c r="X227" s="40"/>
      <c r="Y227" s="40"/>
      <c r="Z227" s="80"/>
      <c r="AA227" s="80"/>
      <c r="AB227" s="80"/>
      <c r="AC227" s="80"/>
      <c r="AD227" s="80"/>
      <c r="AE227" s="80"/>
      <c r="AF227" s="80"/>
      <c r="AG227" s="80"/>
      <c r="AH227" s="80"/>
    </row>
    <row r="228" ht="15.75" hidden="1" customHeight="1" spans="1:34">
      <c r="A228" s="40"/>
      <c r="B228" s="40"/>
      <c r="C228" s="40"/>
      <c r="D228" s="40"/>
      <c r="E228" s="40"/>
      <c r="F228" s="41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79"/>
      <c r="R228" s="40"/>
      <c r="S228" s="40"/>
      <c r="T228" s="40"/>
      <c r="U228" s="40"/>
      <c r="V228" s="40"/>
      <c r="W228" s="40"/>
      <c r="X228" s="40"/>
      <c r="Y228" s="40"/>
      <c r="Z228" s="80"/>
      <c r="AA228" s="80"/>
      <c r="AB228" s="80"/>
      <c r="AC228" s="80"/>
      <c r="AD228" s="80"/>
      <c r="AE228" s="80"/>
      <c r="AF228" s="80"/>
      <c r="AG228" s="80"/>
      <c r="AH228" s="80"/>
    </row>
    <row r="229" ht="15.75" hidden="1" customHeight="1" spans="1:34">
      <c r="A229" s="40"/>
      <c r="B229" s="40"/>
      <c r="C229" s="40"/>
      <c r="D229" s="40"/>
      <c r="E229" s="40"/>
      <c r="F229" s="41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79"/>
      <c r="R229" s="40"/>
      <c r="S229" s="40"/>
      <c r="T229" s="40"/>
      <c r="U229" s="40"/>
      <c r="V229" s="40"/>
      <c r="W229" s="40"/>
      <c r="X229" s="40"/>
      <c r="Y229" s="40"/>
      <c r="Z229" s="80"/>
      <c r="AA229" s="80"/>
      <c r="AB229" s="80"/>
      <c r="AC229" s="80"/>
      <c r="AD229" s="80"/>
      <c r="AE229" s="80"/>
      <c r="AF229" s="80"/>
      <c r="AG229" s="80"/>
      <c r="AH229" s="80"/>
    </row>
    <row r="230" ht="15.75" hidden="1" customHeight="1" spans="1:34">
      <c r="A230" s="40"/>
      <c r="B230" s="40"/>
      <c r="C230" s="40"/>
      <c r="D230" s="40"/>
      <c r="E230" s="40"/>
      <c r="F230" s="41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79"/>
      <c r="R230" s="40"/>
      <c r="S230" s="40"/>
      <c r="T230" s="40"/>
      <c r="U230" s="40"/>
      <c r="V230" s="40"/>
      <c r="W230" s="40"/>
      <c r="X230" s="40"/>
      <c r="Y230" s="40"/>
      <c r="Z230" s="80"/>
      <c r="AA230" s="80"/>
      <c r="AB230" s="80"/>
      <c r="AC230" s="80"/>
      <c r="AD230" s="80"/>
      <c r="AE230" s="80"/>
      <c r="AF230" s="80"/>
      <c r="AG230" s="80"/>
      <c r="AH230" s="80"/>
    </row>
    <row r="231" ht="15.75" hidden="1" customHeight="1" spans="1:34">
      <c r="A231" s="40"/>
      <c r="B231" s="40"/>
      <c r="C231" s="40"/>
      <c r="D231" s="40"/>
      <c r="E231" s="40"/>
      <c r="F231" s="41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79"/>
      <c r="R231" s="40"/>
      <c r="S231" s="40"/>
      <c r="T231" s="40"/>
      <c r="U231" s="40"/>
      <c r="V231" s="40"/>
      <c r="W231" s="40"/>
      <c r="X231" s="40"/>
      <c r="Y231" s="40"/>
      <c r="Z231" s="80"/>
      <c r="AA231" s="80"/>
      <c r="AB231" s="80"/>
      <c r="AC231" s="80"/>
      <c r="AD231" s="80"/>
      <c r="AE231" s="80"/>
      <c r="AF231" s="80"/>
      <c r="AG231" s="80"/>
      <c r="AH231" s="80"/>
    </row>
    <row r="232" ht="15.75" hidden="1" customHeight="1" spans="1:34">
      <c r="A232" s="40"/>
      <c r="B232" s="40"/>
      <c r="C232" s="40"/>
      <c r="D232" s="40"/>
      <c r="E232" s="40"/>
      <c r="F232" s="41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79"/>
      <c r="R232" s="40"/>
      <c r="S232" s="40"/>
      <c r="T232" s="40"/>
      <c r="U232" s="40"/>
      <c r="V232" s="40"/>
      <c r="W232" s="40"/>
      <c r="X232" s="40"/>
      <c r="Y232" s="40"/>
      <c r="Z232" s="80"/>
      <c r="AA232" s="80"/>
      <c r="AB232" s="80"/>
      <c r="AC232" s="80"/>
      <c r="AD232" s="80"/>
      <c r="AE232" s="80"/>
      <c r="AF232" s="80"/>
      <c r="AG232" s="80"/>
      <c r="AH232" s="80"/>
    </row>
    <row r="233" ht="15.75" hidden="1" customHeight="1" spans="1:34">
      <c r="A233" s="40"/>
      <c r="B233" s="40"/>
      <c r="C233" s="40"/>
      <c r="D233" s="40"/>
      <c r="E233" s="40"/>
      <c r="F233" s="41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79"/>
      <c r="R233" s="40"/>
      <c r="S233" s="40"/>
      <c r="T233" s="40"/>
      <c r="U233" s="40"/>
      <c r="V233" s="40"/>
      <c r="W233" s="40"/>
      <c r="X233" s="40"/>
      <c r="Y233" s="40"/>
      <c r="Z233" s="80"/>
      <c r="AA233" s="80"/>
      <c r="AB233" s="80"/>
      <c r="AC233" s="80"/>
      <c r="AD233" s="80"/>
      <c r="AE233" s="80"/>
      <c r="AF233" s="80"/>
      <c r="AG233" s="80"/>
      <c r="AH233" s="80"/>
    </row>
    <row r="234" ht="15.75" hidden="1" customHeight="1" spans="1:34">
      <c r="A234" s="40"/>
      <c r="B234" s="40"/>
      <c r="C234" s="40"/>
      <c r="D234" s="40"/>
      <c r="E234" s="40"/>
      <c r="F234" s="41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79"/>
      <c r="R234" s="40"/>
      <c r="S234" s="40"/>
      <c r="T234" s="40"/>
      <c r="U234" s="40"/>
      <c r="V234" s="40"/>
      <c r="W234" s="40"/>
      <c r="X234" s="40"/>
      <c r="Y234" s="40"/>
      <c r="Z234" s="80"/>
      <c r="AA234" s="80"/>
      <c r="AB234" s="80"/>
      <c r="AC234" s="80"/>
      <c r="AD234" s="80"/>
      <c r="AE234" s="80"/>
      <c r="AF234" s="80"/>
      <c r="AG234" s="80"/>
      <c r="AH234" s="80"/>
    </row>
    <row r="235" ht="15.75" hidden="1" customHeight="1" spans="1:34">
      <c r="A235" s="40"/>
      <c r="B235" s="40"/>
      <c r="C235" s="40"/>
      <c r="D235" s="40"/>
      <c r="E235" s="40"/>
      <c r="F235" s="41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79"/>
      <c r="R235" s="40"/>
      <c r="S235" s="40"/>
      <c r="T235" s="40"/>
      <c r="U235" s="40"/>
      <c r="V235" s="40"/>
      <c r="W235" s="40"/>
      <c r="X235" s="40"/>
      <c r="Y235" s="40"/>
      <c r="Z235" s="80"/>
      <c r="AA235" s="80"/>
      <c r="AB235" s="80"/>
      <c r="AC235" s="80"/>
      <c r="AD235" s="80"/>
      <c r="AE235" s="80"/>
      <c r="AF235" s="80"/>
      <c r="AG235" s="80"/>
      <c r="AH235" s="80"/>
    </row>
    <row r="236" ht="15.75" hidden="1" customHeight="1" spans="1:34">
      <c r="A236" s="40"/>
      <c r="B236" s="40"/>
      <c r="C236" s="40"/>
      <c r="D236" s="40"/>
      <c r="E236" s="40"/>
      <c r="F236" s="41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79"/>
      <c r="R236" s="40"/>
      <c r="S236" s="40"/>
      <c r="T236" s="40"/>
      <c r="U236" s="40"/>
      <c r="V236" s="40"/>
      <c r="W236" s="40"/>
      <c r="X236" s="40"/>
      <c r="Y236" s="40"/>
      <c r="Z236" s="80"/>
      <c r="AA236" s="80"/>
      <c r="AB236" s="80"/>
      <c r="AC236" s="80"/>
      <c r="AD236" s="80"/>
      <c r="AE236" s="80"/>
      <c r="AF236" s="80"/>
      <c r="AG236" s="80"/>
      <c r="AH236" s="80"/>
    </row>
    <row r="237" ht="15.75" hidden="1" customHeight="1" spans="1:34">
      <c r="A237" s="40"/>
      <c r="B237" s="40"/>
      <c r="C237" s="40"/>
      <c r="D237" s="40"/>
      <c r="E237" s="40"/>
      <c r="F237" s="41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79"/>
      <c r="R237" s="40"/>
      <c r="S237" s="40"/>
      <c r="T237" s="40"/>
      <c r="U237" s="40"/>
      <c r="V237" s="40"/>
      <c r="W237" s="40"/>
      <c r="X237" s="40"/>
      <c r="Y237" s="40"/>
      <c r="Z237" s="80"/>
      <c r="AA237" s="80"/>
      <c r="AB237" s="80"/>
      <c r="AC237" s="80"/>
      <c r="AD237" s="80"/>
      <c r="AE237" s="80"/>
      <c r="AF237" s="80"/>
      <c r="AG237" s="80"/>
      <c r="AH237" s="80"/>
    </row>
    <row r="238" ht="15.75" hidden="1" customHeight="1" spans="1:34">
      <c r="A238" s="40"/>
      <c r="B238" s="40"/>
      <c r="C238" s="40"/>
      <c r="D238" s="40"/>
      <c r="E238" s="40"/>
      <c r="F238" s="41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79"/>
      <c r="R238" s="40"/>
      <c r="S238" s="40"/>
      <c r="T238" s="40"/>
      <c r="U238" s="40"/>
      <c r="V238" s="40"/>
      <c r="W238" s="40"/>
      <c r="X238" s="40"/>
      <c r="Y238" s="40"/>
      <c r="Z238" s="80"/>
      <c r="AA238" s="80"/>
      <c r="AB238" s="80"/>
      <c r="AC238" s="80"/>
      <c r="AD238" s="80"/>
      <c r="AE238" s="80"/>
      <c r="AF238" s="80"/>
      <c r="AG238" s="80"/>
      <c r="AH238" s="80"/>
    </row>
    <row r="239" ht="15.75" hidden="1" customHeight="1" spans="1:34">
      <c r="A239" s="40"/>
      <c r="B239" s="40"/>
      <c r="C239" s="40"/>
      <c r="D239" s="40"/>
      <c r="E239" s="40"/>
      <c r="F239" s="41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79"/>
      <c r="R239" s="40"/>
      <c r="S239" s="40"/>
      <c r="T239" s="40"/>
      <c r="U239" s="40"/>
      <c r="V239" s="40"/>
      <c r="W239" s="40"/>
      <c r="X239" s="40"/>
      <c r="Y239" s="40"/>
      <c r="Z239" s="80"/>
      <c r="AA239" s="80"/>
      <c r="AB239" s="80"/>
      <c r="AC239" s="80"/>
      <c r="AD239" s="80"/>
      <c r="AE239" s="80"/>
      <c r="AF239" s="80"/>
      <c r="AG239" s="80"/>
      <c r="AH239" s="80"/>
    </row>
    <row r="240" ht="15.75" hidden="1" customHeight="1" spans="1:34">
      <c r="A240" s="40"/>
      <c r="B240" s="40"/>
      <c r="C240" s="40"/>
      <c r="D240" s="40"/>
      <c r="E240" s="40"/>
      <c r="F240" s="41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79"/>
      <c r="R240" s="40"/>
      <c r="S240" s="40"/>
      <c r="T240" s="40"/>
      <c r="U240" s="40"/>
      <c r="V240" s="40"/>
      <c r="W240" s="40"/>
      <c r="X240" s="40"/>
      <c r="Y240" s="40"/>
      <c r="Z240" s="80"/>
      <c r="AA240" s="80"/>
      <c r="AB240" s="80"/>
      <c r="AC240" s="80"/>
      <c r="AD240" s="80"/>
      <c r="AE240" s="80"/>
      <c r="AF240" s="80"/>
      <c r="AG240" s="80"/>
      <c r="AH240" s="80"/>
    </row>
    <row r="241" ht="15.75" hidden="1" customHeight="1" spans="1:34">
      <c r="A241" s="40"/>
      <c r="B241" s="40"/>
      <c r="C241" s="40"/>
      <c r="D241" s="40"/>
      <c r="E241" s="40"/>
      <c r="F241" s="41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79"/>
      <c r="R241" s="40"/>
      <c r="S241" s="40"/>
      <c r="T241" s="40"/>
      <c r="U241" s="40"/>
      <c r="V241" s="40"/>
      <c r="W241" s="40"/>
      <c r="X241" s="40"/>
      <c r="Y241" s="40"/>
      <c r="Z241" s="80"/>
      <c r="AA241" s="80"/>
      <c r="AB241" s="80"/>
      <c r="AC241" s="80"/>
      <c r="AD241" s="80"/>
      <c r="AE241" s="80"/>
      <c r="AF241" s="80"/>
      <c r="AG241" s="80"/>
      <c r="AH241" s="80"/>
    </row>
    <row r="242" ht="15.75" hidden="1" customHeight="1" spans="1:34">
      <c r="A242" s="40"/>
      <c r="B242" s="40"/>
      <c r="C242" s="40"/>
      <c r="D242" s="40"/>
      <c r="E242" s="40"/>
      <c r="F242" s="41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79"/>
      <c r="R242" s="40"/>
      <c r="S242" s="40"/>
      <c r="T242" s="40"/>
      <c r="U242" s="40"/>
      <c r="V242" s="40"/>
      <c r="W242" s="40"/>
      <c r="X242" s="40"/>
      <c r="Y242" s="40"/>
      <c r="Z242" s="80"/>
      <c r="AA242" s="80"/>
      <c r="AB242" s="80"/>
      <c r="AC242" s="80"/>
      <c r="AD242" s="80"/>
      <c r="AE242" s="80"/>
      <c r="AF242" s="80"/>
      <c r="AG242" s="80"/>
      <c r="AH242" s="80"/>
    </row>
    <row r="243" ht="15.75" hidden="1" customHeight="1" spans="1:34">
      <c r="A243" s="40"/>
      <c r="B243" s="40"/>
      <c r="C243" s="40"/>
      <c r="D243" s="40"/>
      <c r="E243" s="40"/>
      <c r="F243" s="41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79"/>
      <c r="R243" s="40"/>
      <c r="S243" s="40"/>
      <c r="T243" s="40"/>
      <c r="U243" s="40"/>
      <c r="V243" s="40"/>
      <c r="W243" s="40"/>
      <c r="X243" s="40"/>
      <c r="Y243" s="40"/>
      <c r="Z243" s="80"/>
      <c r="AA243" s="80"/>
      <c r="AB243" s="80"/>
      <c r="AC243" s="80"/>
      <c r="AD243" s="80"/>
      <c r="AE243" s="80"/>
      <c r="AF243" s="80"/>
      <c r="AG243" s="80"/>
      <c r="AH243" s="80"/>
    </row>
    <row r="244" ht="15.75" hidden="1" customHeight="1" spans="1:34">
      <c r="A244" s="40"/>
      <c r="B244" s="40"/>
      <c r="C244" s="40"/>
      <c r="D244" s="40"/>
      <c r="E244" s="40"/>
      <c r="F244" s="41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79"/>
      <c r="R244" s="40"/>
      <c r="S244" s="40"/>
      <c r="T244" s="40"/>
      <c r="U244" s="40"/>
      <c r="V244" s="40"/>
      <c r="W244" s="40"/>
      <c r="X244" s="40"/>
      <c r="Y244" s="40"/>
      <c r="Z244" s="80"/>
      <c r="AA244" s="80"/>
      <c r="AB244" s="80"/>
      <c r="AC244" s="80"/>
      <c r="AD244" s="80"/>
      <c r="AE244" s="80"/>
      <c r="AF244" s="80"/>
      <c r="AG244" s="80"/>
      <c r="AH244" s="80"/>
    </row>
    <row r="245" ht="15.75" hidden="1" customHeight="1" spans="1:34">
      <c r="A245" s="40"/>
      <c r="B245" s="40"/>
      <c r="C245" s="40"/>
      <c r="D245" s="40"/>
      <c r="E245" s="40"/>
      <c r="F245" s="41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79"/>
      <c r="R245" s="40"/>
      <c r="S245" s="40"/>
      <c r="T245" s="40"/>
      <c r="U245" s="40"/>
      <c r="V245" s="40"/>
      <c r="W245" s="40"/>
      <c r="X245" s="40"/>
      <c r="Y245" s="40"/>
      <c r="Z245" s="80"/>
      <c r="AA245" s="80"/>
      <c r="AB245" s="80"/>
      <c r="AC245" s="80"/>
      <c r="AD245" s="80"/>
      <c r="AE245" s="80"/>
      <c r="AF245" s="80"/>
      <c r="AG245" s="80"/>
      <c r="AH245" s="80"/>
    </row>
    <row r="246" ht="15.75" hidden="1" customHeight="1" spans="1:34">
      <c r="A246" s="40"/>
      <c r="B246" s="40"/>
      <c r="C246" s="40"/>
      <c r="D246" s="40"/>
      <c r="E246" s="40"/>
      <c r="F246" s="41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79"/>
      <c r="R246" s="40"/>
      <c r="S246" s="40"/>
      <c r="T246" s="40"/>
      <c r="U246" s="40"/>
      <c r="V246" s="40"/>
      <c r="W246" s="40"/>
      <c r="X246" s="40"/>
      <c r="Y246" s="40"/>
      <c r="Z246" s="80"/>
      <c r="AA246" s="80"/>
      <c r="AB246" s="80"/>
      <c r="AC246" s="80"/>
      <c r="AD246" s="80"/>
      <c r="AE246" s="80"/>
      <c r="AF246" s="80"/>
      <c r="AG246" s="80"/>
      <c r="AH246" s="80"/>
    </row>
    <row r="247" ht="15.75" hidden="1" customHeight="1" spans="1:34">
      <c r="A247" s="40"/>
      <c r="B247" s="40"/>
      <c r="C247" s="40"/>
      <c r="D247" s="40"/>
      <c r="E247" s="40"/>
      <c r="F247" s="41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79"/>
      <c r="R247" s="40"/>
      <c r="S247" s="40"/>
      <c r="T247" s="40"/>
      <c r="U247" s="40"/>
      <c r="V247" s="40"/>
      <c r="W247" s="40"/>
      <c r="X247" s="40"/>
      <c r="Y247" s="40"/>
      <c r="Z247" s="80"/>
      <c r="AA247" s="80"/>
      <c r="AB247" s="80"/>
      <c r="AC247" s="80"/>
      <c r="AD247" s="80"/>
      <c r="AE247" s="80"/>
      <c r="AF247" s="80"/>
      <c r="AG247" s="80"/>
      <c r="AH247" s="80"/>
    </row>
    <row r="248" ht="15.75" hidden="1" customHeight="1" spans="1:34">
      <c r="A248" s="40"/>
      <c r="B248" s="40"/>
      <c r="C248" s="40"/>
      <c r="D248" s="40"/>
      <c r="E248" s="40"/>
      <c r="F248" s="41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79"/>
      <c r="R248" s="40"/>
      <c r="S248" s="40"/>
      <c r="T248" s="40"/>
      <c r="U248" s="40"/>
      <c r="V248" s="40"/>
      <c r="W248" s="40"/>
      <c r="X248" s="40"/>
      <c r="Y248" s="40"/>
      <c r="Z248" s="80"/>
      <c r="AA248" s="80"/>
      <c r="AB248" s="80"/>
      <c r="AC248" s="80"/>
      <c r="AD248" s="80"/>
      <c r="AE248" s="80"/>
      <c r="AF248" s="80"/>
      <c r="AG248" s="80"/>
      <c r="AH248" s="80"/>
    </row>
    <row r="249" ht="15.75" hidden="1" customHeight="1" spans="1:34">
      <c r="A249" s="40"/>
      <c r="B249" s="40"/>
      <c r="C249" s="40"/>
      <c r="D249" s="40"/>
      <c r="E249" s="40"/>
      <c r="F249" s="41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79"/>
      <c r="R249" s="40"/>
      <c r="S249" s="40"/>
      <c r="T249" s="40"/>
      <c r="U249" s="40"/>
      <c r="V249" s="40"/>
      <c r="W249" s="40"/>
      <c r="X249" s="40"/>
      <c r="Y249" s="40"/>
      <c r="Z249" s="80"/>
      <c r="AA249" s="80"/>
      <c r="AB249" s="80"/>
      <c r="AC249" s="80"/>
      <c r="AD249" s="80"/>
      <c r="AE249" s="80"/>
      <c r="AF249" s="80"/>
      <c r="AG249" s="80"/>
      <c r="AH249" s="80"/>
    </row>
    <row r="250" ht="15.75" hidden="1" customHeight="1" spans="1:34">
      <c r="A250" s="40"/>
      <c r="B250" s="40"/>
      <c r="C250" s="40"/>
      <c r="D250" s="40"/>
      <c r="E250" s="40"/>
      <c r="F250" s="41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79"/>
      <c r="R250" s="40"/>
      <c r="S250" s="40"/>
      <c r="T250" s="40"/>
      <c r="U250" s="40"/>
      <c r="V250" s="40"/>
      <c r="W250" s="40"/>
      <c r="X250" s="40"/>
      <c r="Y250" s="40"/>
      <c r="Z250" s="80"/>
      <c r="AA250" s="80"/>
      <c r="AB250" s="80"/>
      <c r="AC250" s="80"/>
      <c r="AD250" s="80"/>
      <c r="AE250" s="80"/>
      <c r="AF250" s="80"/>
      <c r="AG250" s="80"/>
      <c r="AH250" s="80"/>
    </row>
    <row r="251" ht="15.75" hidden="1" customHeight="1" spans="1:34">
      <c r="A251" s="40"/>
      <c r="B251" s="40"/>
      <c r="C251" s="40"/>
      <c r="D251" s="40"/>
      <c r="E251" s="40"/>
      <c r="F251" s="41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79"/>
      <c r="R251" s="40"/>
      <c r="S251" s="40"/>
      <c r="T251" s="40"/>
      <c r="U251" s="40"/>
      <c r="V251" s="40"/>
      <c r="W251" s="40"/>
      <c r="X251" s="40"/>
      <c r="Y251" s="40"/>
      <c r="Z251" s="80"/>
      <c r="AA251" s="80"/>
      <c r="AB251" s="80"/>
      <c r="AC251" s="80"/>
      <c r="AD251" s="80"/>
      <c r="AE251" s="80"/>
      <c r="AF251" s="80"/>
      <c r="AG251" s="80"/>
      <c r="AH251" s="80"/>
    </row>
    <row r="252" ht="15.75" hidden="1" customHeight="1" spans="1:34">
      <c r="A252" s="40"/>
      <c r="B252" s="40"/>
      <c r="C252" s="40"/>
      <c r="D252" s="40"/>
      <c r="E252" s="40"/>
      <c r="F252" s="41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79"/>
      <c r="R252" s="40"/>
      <c r="S252" s="40"/>
      <c r="T252" s="40"/>
      <c r="U252" s="40"/>
      <c r="V252" s="40"/>
      <c r="W252" s="40"/>
      <c r="X252" s="40"/>
      <c r="Y252" s="40"/>
      <c r="Z252" s="80"/>
      <c r="AA252" s="80"/>
      <c r="AB252" s="80"/>
      <c r="AC252" s="80"/>
      <c r="AD252" s="80"/>
      <c r="AE252" s="80"/>
      <c r="AF252" s="80"/>
      <c r="AG252" s="80"/>
      <c r="AH252" s="80"/>
    </row>
    <row r="253" ht="15.75" hidden="1" customHeight="1" spans="1:34">
      <c r="A253" s="40"/>
      <c r="B253" s="40"/>
      <c r="C253" s="40"/>
      <c r="D253" s="40"/>
      <c r="E253" s="40"/>
      <c r="F253" s="41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79"/>
      <c r="R253" s="40"/>
      <c r="S253" s="40"/>
      <c r="T253" s="40"/>
      <c r="U253" s="40"/>
      <c r="V253" s="40"/>
      <c r="W253" s="40"/>
      <c r="X253" s="40"/>
      <c r="Y253" s="40"/>
      <c r="Z253" s="80"/>
      <c r="AA253" s="80"/>
      <c r="AB253" s="80"/>
      <c r="AC253" s="80"/>
      <c r="AD253" s="80"/>
      <c r="AE253" s="80"/>
      <c r="AF253" s="80"/>
      <c r="AG253" s="80"/>
      <c r="AH253" s="80"/>
    </row>
    <row r="254" ht="15.75" hidden="1" customHeight="1" spans="1:34">
      <c r="A254" s="40"/>
      <c r="B254" s="40"/>
      <c r="C254" s="40"/>
      <c r="D254" s="40"/>
      <c r="E254" s="40"/>
      <c r="F254" s="41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79"/>
      <c r="R254" s="40"/>
      <c r="S254" s="40"/>
      <c r="T254" s="40"/>
      <c r="U254" s="40"/>
      <c r="V254" s="40"/>
      <c r="W254" s="40"/>
      <c r="X254" s="40"/>
      <c r="Y254" s="40"/>
      <c r="Z254" s="80"/>
      <c r="AA254" s="80"/>
      <c r="AB254" s="80"/>
      <c r="AC254" s="80"/>
      <c r="AD254" s="80"/>
      <c r="AE254" s="80"/>
      <c r="AF254" s="80"/>
      <c r="AG254" s="80"/>
      <c r="AH254" s="80"/>
    </row>
    <row r="255" ht="15.75" hidden="1" customHeight="1" spans="1:34">
      <c r="A255" s="40"/>
      <c r="B255" s="40"/>
      <c r="C255" s="40"/>
      <c r="D255" s="40"/>
      <c r="E255" s="40"/>
      <c r="F255" s="41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79"/>
      <c r="R255" s="40"/>
      <c r="S255" s="40"/>
      <c r="T255" s="40"/>
      <c r="U255" s="40"/>
      <c r="V255" s="40"/>
      <c r="W255" s="40"/>
      <c r="X255" s="40"/>
      <c r="Y255" s="40"/>
      <c r="Z255" s="80"/>
      <c r="AA255" s="80"/>
      <c r="AB255" s="80"/>
      <c r="AC255" s="80"/>
      <c r="AD255" s="80"/>
      <c r="AE255" s="80"/>
      <c r="AF255" s="80"/>
      <c r="AG255" s="80"/>
      <c r="AH255" s="80"/>
    </row>
    <row r="256" ht="15.75" hidden="1" customHeight="1" spans="1:34">
      <c r="A256" s="40"/>
      <c r="B256" s="40"/>
      <c r="C256" s="40"/>
      <c r="D256" s="40"/>
      <c r="E256" s="40"/>
      <c r="F256" s="41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79"/>
      <c r="R256" s="40"/>
      <c r="S256" s="40"/>
      <c r="T256" s="40"/>
      <c r="U256" s="40"/>
      <c r="V256" s="40"/>
      <c r="W256" s="40"/>
      <c r="X256" s="40"/>
      <c r="Y256" s="40"/>
      <c r="Z256" s="80"/>
      <c r="AA256" s="80"/>
      <c r="AB256" s="80"/>
      <c r="AC256" s="80"/>
      <c r="AD256" s="80"/>
      <c r="AE256" s="80"/>
      <c r="AF256" s="80"/>
      <c r="AG256" s="80"/>
      <c r="AH256" s="80"/>
    </row>
    <row r="257" ht="15.75" hidden="1" customHeight="1" spans="1:34">
      <c r="A257" s="40"/>
      <c r="B257" s="40"/>
      <c r="C257" s="40"/>
      <c r="D257" s="40"/>
      <c r="E257" s="40"/>
      <c r="F257" s="41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79"/>
      <c r="R257" s="40"/>
      <c r="S257" s="40"/>
      <c r="T257" s="40"/>
      <c r="U257" s="40"/>
      <c r="V257" s="40"/>
      <c r="W257" s="40"/>
      <c r="X257" s="40"/>
      <c r="Y257" s="40"/>
      <c r="Z257" s="80"/>
      <c r="AA257" s="80"/>
      <c r="AB257" s="80"/>
      <c r="AC257" s="80"/>
      <c r="AD257" s="80"/>
      <c r="AE257" s="80"/>
      <c r="AF257" s="80"/>
      <c r="AG257" s="80"/>
      <c r="AH257" s="80"/>
    </row>
    <row r="258" ht="15.75" customHeight="1" spans="1:34">
      <c r="A258" s="80"/>
      <c r="B258" s="80"/>
      <c r="C258" s="80"/>
      <c r="D258" s="80"/>
      <c r="E258" s="80"/>
      <c r="F258" s="82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</row>
    <row r="259" ht="15.75" customHeight="1" spans="1:34">
      <c r="A259" s="80"/>
      <c r="B259" s="80"/>
      <c r="C259" s="80"/>
      <c r="D259" s="80"/>
      <c r="E259" s="80"/>
      <c r="F259" s="82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</row>
    <row r="260" ht="15.75" customHeight="1" spans="1:34">
      <c r="A260" s="80"/>
      <c r="B260" s="80"/>
      <c r="C260" s="80"/>
      <c r="D260" s="80"/>
      <c r="E260" s="80"/>
      <c r="F260" s="82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</row>
    <row r="261" ht="15.75" customHeight="1" spans="1:34">
      <c r="A261" s="80"/>
      <c r="B261" s="80"/>
      <c r="C261" s="80"/>
      <c r="D261" s="80"/>
      <c r="E261" s="80"/>
      <c r="F261" s="82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</row>
    <row r="262" ht="15.75" customHeight="1" spans="1:34">
      <c r="A262" s="80"/>
      <c r="B262" s="80"/>
      <c r="C262" s="80"/>
      <c r="D262" s="80"/>
      <c r="E262" s="80"/>
      <c r="F262" s="82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</row>
    <row r="263" ht="15.75" customHeight="1" spans="1:34">
      <c r="A263" s="80"/>
      <c r="B263" s="80"/>
      <c r="C263" s="80"/>
      <c r="D263" s="80"/>
      <c r="E263" s="80"/>
      <c r="F263" s="82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</row>
    <row r="264" ht="15.75" customHeight="1" spans="1:34">
      <c r="A264" s="80"/>
      <c r="B264" s="80"/>
      <c r="C264" s="80"/>
      <c r="D264" s="80"/>
      <c r="E264" s="80"/>
      <c r="F264" s="82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</row>
    <row r="265" ht="15.75" customHeight="1" spans="1:34">
      <c r="A265" s="80"/>
      <c r="B265" s="80"/>
      <c r="C265" s="80"/>
      <c r="D265" s="80"/>
      <c r="E265" s="80"/>
      <c r="F265" s="82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</row>
    <row r="266" ht="15.75" customHeight="1" spans="1:34">
      <c r="A266" s="80"/>
      <c r="B266" s="80"/>
      <c r="C266" s="80"/>
      <c r="D266" s="80"/>
      <c r="E266" s="80"/>
      <c r="F266" s="82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</row>
    <row r="267" ht="15.75" customHeight="1" spans="1:34">
      <c r="A267" s="80"/>
      <c r="B267" s="80"/>
      <c r="C267" s="80"/>
      <c r="D267" s="80"/>
      <c r="E267" s="80"/>
      <c r="F267" s="82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</row>
    <row r="268" ht="15.75" customHeight="1" spans="1:34">
      <c r="A268" s="80"/>
      <c r="B268" s="80"/>
      <c r="C268" s="80"/>
      <c r="D268" s="80"/>
      <c r="E268" s="80"/>
      <c r="F268" s="82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</row>
    <row r="269" ht="15.75" customHeight="1" spans="1:34">
      <c r="A269" s="80"/>
      <c r="B269" s="80"/>
      <c r="C269" s="80"/>
      <c r="D269" s="80"/>
      <c r="E269" s="80"/>
      <c r="F269" s="82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</row>
    <row r="270" ht="15.75" customHeight="1" spans="1:34">
      <c r="A270" s="80"/>
      <c r="B270" s="80"/>
      <c r="C270" s="80"/>
      <c r="D270" s="80"/>
      <c r="E270" s="80"/>
      <c r="F270" s="82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</row>
    <row r="271" ht="15.75" customHeight="1" spans="1:34">
      <c r="A271" s="80"/>
      <c r="B271" s="80"/>
      <c r="C271" s="80"/>
      <c r="D271" s="80"/>
      <c r="E271" s="80"/>
      <c r="F271" s="82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</row>
    <row r="272" ht="15.75" customHeight="1" spans="1:34">
      <c r="A272" s="80"/>
      <c r="B272" s="80"/>
      <c r="C272" s="80"/>
      <c r="D272" s="80"/>
      <c r="E272" s="80"/>
      <c r="F272" s="82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</row>
    <row r="273" ht="15.75" customHeight="1" spans="1:34">
      <c r="A273" s="80"/>
      <c r="B273" s="80"/>
      <c r="C273" s="80"/>
      <c r="D273" s="80"/>
      <c r="E273" s="80"/>
      <c r="F273" s="82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</row>
    <row r="274" ht="15.75" customHeight="1" spans="1:34">
      <c r="A274" s="80"/>
      <c r="B274" s="80"/>
      <c r="C274" s="80"/>
      <c r="D274" s="80"/>
      <c r="E274" s="80"/>
      <c r="F274" s="82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</row>
    <row r="275" ht="15.75" customHeight="1" spans="1:34">
      <c r="A275" s="80"/>
      <c r="B275" s="80"/>
      <c r="C275" s="80"/>
      <c r="D275" s="80"/>
      <c r="E275" s="80"/>
      <c r="F275" s="82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</row>
    <row r="276" ht="15.75" customHeight="1" spans="1:34">
      <c r="A276" s="80"/>
      <c r="B276" s="80"/>
      <c r="C276" s="80"/>
      <c r="D276" s="80"/>
      <c r="E276" s="80"/>
      <c r="F276" s="82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</row>
    <row r="277" ht="15.75" customHeight="1" spans="1:34">
      <c r="A277" s="80"/>
      <c r="B277" s="80"/>
      <c r="C277" s="80"/>
      <c r="D277" s="80"/>
      <c r="E277" s="80"/>
      <c r="F277" s="82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</row>
    <row r="278" ht="15.75" customHeight="1" spans="1:34">
      <c r="A278" s="80"/>
      <c r="B278" s="80"/>
      <c r="C278" s="80"/>
      <c r="D278" s="80"/>
      <c r="E278" s="80"/>
      <c r="F278" s="82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</row>
    <row r="279" ht="15.75" customHeight="1" spans="1:34">
      <c r="A279" s="80"/>
      <c r="B279" s="80"/>
      <c r="C279" s="80"/>
      <c r="D279" s="80"/>
      <c r="E279" s="80"/>
      <c r="F279" s="82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</row>
    <row r="280" ht="15.75" customHeight="1" spans="1:34">
      <c r="A280" s="80"/>
      <c r="B280" s="80"/>
      <c r="C280" s="80"/>
      <c r="D280" s="80"/>
      <c r="E280" s="80"/>
      <c r="F280" s="82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</row>
    <row r="281" ht="15.75" customHeight="1" spans="1:34">
      <c r="A281" s="80"/>
      <c r="B281" s="80"/>
      <c r="C281" s="80"/>
      <c r="D281" s="80"/>
      <c r="E281" s="80"/>
      <c r="F281" s="82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</row>
    <row r="282" ht="15.75" customHeight="1" spans="1:34">
      <c r="A282" s="80"/>
      <c r="B282" s="80"/>
      <c r="C282" s="80"/>
      <c r="D282" s="80"/>
      <c r="E282" s="80"/>
      <c r="F282" s="82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</row>
    <row r="283" ht="15.75" customHeight="1" spans="1:34">
      <c r="A283" s="80"/>
      <c r="B283" s="80"/>
      <c r="C283" s="80"/>
      <c r="D283" s="80"/>
      <c r="E283" s="80"/>
      <c r="F283" s="82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</row>
    <row r="284" ht="15.75" customHeight="1" spans="1:34">
      <c r="A284" s="80"/>
      <c r="B284" s="80"/>
      <c r="C284" s="80"/>
      <c r="D284" s="80"/>
      <c r="E284" s="80"/>
      <c r="F284" s="82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</row>
    <row r="285" ht="15.75" customHeight="1" spans="1:34">
      <c r="A285" s="80"/>
      <c r="B285" s="80"/>
      <c r="C285" s="80"/>
      <c r="D285" s="80"/>
      <c r="E285" s="80"/>
      <c r="F285" s="82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</row>
    <row r="286" ht="15.75" customHeight="1" spans="1:34">
      <c r="A286" s="80"/>
      <c r="B286" s="80"/>
      <c r="C286" s="80"/>
      <c r="D286" s="80"/>
      <c r="E286" s="80"/>
      <c r="F286" s="82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</row>
    <row r="287" ht="15.75" customHeight="1" spans="1:34">
      <c r="A287" s="80"/>
      <c r="B287" s="80"/>
      <c r="C287" s="80"/>
      <c r="D287" s="80"/>
      <c r="E287" s="80"/>
      <c r="F287" s="82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</row>
    <row r="288" ht="15.75" customHeight="1" spans="1:34">
      <c r="A288" s="80"/>
      <c r="B288" s="80"/>
      <c r="C288" s="80"/>
      <c r="D288" s="80"/>
      <c r="E288" s="80"/>
      <c r="F288" s="82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</row>
    <row r="289" ht="15.75" customHeight="1" spans="1:34">
      <c r="A289" s="80"/>
      <c r="B289" s="80"/>
      <c r="C289" s="80"/>
      <c r="D289" s="80"/>
      <c r="E289" s="80"/>
      <c r="F289" s="82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</row>
    <row r="290" ht="15.75" customHeight="1" spans="1:34">
      <c r="A290" s="80"/>
      <c r="B290" s="80"/>
      <c r="C290" s="80"/>
      <c r="D290" s="80"/>
      <c r="E290" s="80"/>
      <c r="F290" s="82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</row>
    <row r="291" ht="15.75" customHeight="1" spans="1:34">
      <c r="A291" s="80"/>
      <c r="B291" s="80"/>
      <c r="C291" s="80"/>
      <c r="D291" s="80"/>
      <c r="E291" s="80"/>
      <c r="F291" s="82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</row>
    <row r="292" ht="15.75" customHeight="1" spans="1:34">
      <c r="A292" s="80"/>
      <c r="B292" s="80"/>
      <c r="C292" s="80"/>
      <c r="D292" s="80"/>
      <c r="E292" s="80"/>
      <c r="F292" s="82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</row>
    <row r="293" ht="15.75" customHeight="1" spans="1:34">
      <c r="A293" s="80"/>
      <c r="B293" s="80"/>
      <c r="C293" s="80"/>
      <c r="D293" s="80"/>
      <c r="E293" s="80"/>
      <c r="F293" s="82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</row>
    <row r="294" ht="15.75" customHeight="1" spans="1:34">
      <c r="A294" s="80"/>
      <c r="B294" s="80"/>
      <c r="C294" s="80"/>
      <c r="D294" s="80"/>
      <c r="E294" s="80"/>
      <c r="F294" s="82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</row>
    <row r="295" ht="15.75" customHeight="1" spans="1:34">
      <c r="A295" s="80"/>
      <c r="B295" s="80"/>
      <c r="C295" s="80"/>
      <c r="D295" s="80"/>
      <c r="E295" s="80"/>
      <c r="F295" s="82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</row>
    <row r="296" ht="15.75" customHeight="1" spans="1:34">
      <c r="A296" s="80"/>
      <c r="B296" s="80"/>
      <c r="C296" s="80"/>
      <c r="D296" s="80"/>
      <c r="E296" s="80"/>
      <c r="F296" s="82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</row>
    <row r="297" ht="15.75" customHeight="1" spans="1:34">
      <c r="A297" s="80"/>
      <c r="B297" s="80"/>
      <c r="C297" s="80"/>
      <c r="D297" s="80"/>
      <c r="E297" s="80"/>
      <c r="F297" s="82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</row>
    <row r="298" ht="15.75" customHeight="1" spans="1:34">
      <c r="A298" s="80"/>
      <c r="B298" s="80"/>
      <c r="C298" s="80"/>
      <c r="D298" s="80"/>
      <c r="E298" s="80"/>
      <c r="F298" s="82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</row>
    <row r="299" ht="15.75" customHeight="1" spans="1:34">
      <c r="A299" s="80"/>
      <c r="B299" s="80"/>
      <c r="C299" s="80"/>
      <c r="D299" s="80"/>
      <c r="E299" s="80"/>
      <c r="F299" s="82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</row>
    <row r="300" ht="15.75" customHeight="1" spans="1:34">
      <c r="A300" s="80"/>
      <c r="B300" s="80"/>
      <c r="C300" s="80"/>
      <c r="D300" s="80"/>
      <c r="E300" s="80"/>
      <c r="F300" s="82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</row>
    <row r="301" ht="15.75" customHeight="1" spans="1:34">
      <c r="A301" s="80"/>
      <c r="B301" s="80"/>
      <c r="C301" s="80"/>
      <c r="D301" s="80"/>
      <c r="E301" s="80"/>
      <c r="F301" s="82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</row>
    <row r="302" ht="15.75" customHeight="1" spans="1:34">
      <c r="A302" s="80"/>
      <c r="B302" s="80"/>
      <c r="C302" s="80"/>
      <c r="D302" s="80"/>
      <c r="E302" s="80"/>
      <c r="F302" s="82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</row>
    <row r="303" ht="15.75" customHeight="1" spans="1:34">
      <c r="A303" s="80"/>
      <c r="B303" s="80"/>
      <c r="C303" s="80"/>
      <c r="D303" s="80"/>
      <c r="E303" s="80"/>
      <c r="F303" s="82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</row>
    <row r="304" ht="15.75" customHeight="1" spans="1:34">
      <c r="A304" s="80"/>
      <c r="B304" s="80"/>
      <c r="C304" s="80"/>
      <c r="D304" s="80"/>
      <c r="E304" s="80"/>
      <c r="F304" s="82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</row>
    <row r="305" ht="15.75" customHeight="1" spans="1:34">
      <c r="A305" s="80"/>
      <c r="B305" s="80"/>
      <c r="C305" s="80"/>
      <c r="D305" s="80"/>
      <c r="E305" s="80"/>
      <c r="F305" s="82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</row>
    <row r="306" ht="15.75" customHeight="1" spans="1:34">
      <c r="A306" s="80"/>
      <c r="B306" s="80"/>
      <c r="C306" s="80"/>
      <c r="D306" s="80"/>
      <c r="E306" s="80"/>
      <c r="F306" s="82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</row>
    <row r="307" ht="15.75" customHeight="1" spans="1:34">
      <c r="A307" s="80"/>
      <c r="B307" s="80"/>
      <c r="C307" s="80"/>
      <c r="D307" s="80"/>
      <c r="E307" s="80"/>
      <c r="F307" s="82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</row>
    <row r="308" ht="15.75" customHeight="1" spans="1:34">
      <c r="A308" s="80"/>
      <c r="B308" s="80"/>
      <c r="C308" s="80"/>
      <c r="D308" s="80"/>
      <c r="E308" s="80"/>
      <c r="F308" s="82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</row>
    <row r="309" ht="15.75" customHeight="1" spans="1:34">
      <c r="A309" s="80"/>
      <c r="B309" s="80"/>
      <c r="C309" s="80"/>
      <c r="D309" s="80"/>
      <c r="E309" s="80"/>
      <c r="F309" s="82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</row>
    <row r="310" ht="15.75" customHeight="1" spans="1:34">
      <c r="A310" s="80"/>
      <c r="B310" s="80"/>
      <c r="C310" s="80"/>
      <c r="D310" s="80"/>
      <c r="E310" s="80"/>
      <c r="F310" s="82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</row>
    <row r="311" ht="15.75" customHeight="1" spans="1:34">
      <c r="A311" s="80"/>
      <c r="B311" s="80"/>
      <c r="C311" s="80"/>
      <c r="D311" s="80"/>
      <c r="E311" s="80"/>
      <c r="F311" s="82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</row>
    <row r="312" ht="15.75" customHeight="1" spans="1:34">
      <c r="A312" s="80"/>
      <c r="B312" s="80"/>
      <c r="C312" s="80"/>
      <c r="D312" s="80"/>
      <c r="E312" s="80"/>
      <c r="F312" s="82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</row>
    <row r="313" ht="15.75" customHeight="1" spans="1:34">
      <c r="A313" s="80"/>
      <c r="B313" s="80"/>
      <c r="C313" s="80"/>
      <c r="D313" s="80"/>
      <c r="E313" s="80"/>
      <c r="F313" s="82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</row>
    <row r="314" ht="15.75" customHeight="1" spans="1:34">
      <c r="A314" s="80"/>
      <c r="B314" s="80"/>
      <c r="C314" s="80"/>
      <c r="D314" s="80"/>
      <c r="E314" s="80"/>
      <c r="F314" s="82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</row>
    <row r="315" ht="15.75" customHeight="1" spans="1:34">
      <c r="A315" s="80"/>
      <c r="B315" s="80"/>
      <c r="C315" s="80"/>
      <c r="D315" s="80"/>
      <c r="E315" s="80"/>
      <c r="F315" s="82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</row>
    <row r="316" ht="15.75" customHeight="1" spans="1:34">
      <c r="A316" s="80"/>
      <c r="B316" s="80"/>
      <c r="C316" s="80"/>
      <c r="D316" s="80"/>
      <c r="E316" s="80"/>
      <c r="F316" s="82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</row>
    <row r="317" ht="15.75" customHeight="1" spans="1:34">
      <c r="A317" s="80"/>
      <c r="B317" s="80"/>
      <c r="C317" s="80"/>
      <c r="D317" s="80"/>
      <c r="E317" s="80"/>
      <c r="F317" s="82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</row>
    <row r="318" ht="15.75" customHeight="1" spans="1:34">
      <c r="A318" s="80"/>
      <c r="B318" s="80"/>
      <c r="C318" s="80"/>
      <c r="D318" s="80"/>
      <c r="E318" s="80"/>
      <c r="F318" s="82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</row>
    <row r="319" ht="15.75" customHeight="1" spans="1:34">
      <c r="A319" s="80"/>
      <c r="B319" s="80"/>
      <c r="C319" s="80"/>
      <c r="D319" s="80"/>
      <c r="E319" s="80"/>
      <c r="F319" s="82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</row>
    <row r="320" ht="15.75" customHeight="1" spans="1:34">
      <c r="A320" s="80"/>
      <c r="B320" s="80"/>
      <c r="C320" s="80"/>
      <c r="D320" s="80"/>
      <c r="E320" s="80"/>
      <c r="F320" s="82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</row>
    <row r="321" ht="15.75" customHeight="1" spans="1:34">
      <c r="A321" s="80"/>
      <c r="B321" s="80"/>
      <c r="C321" s="80"/>
      <c r="D321" s="80"/>
      <c r="E321" s="80"/>
      <c r="F321" s="82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</row>
    <row r="322" ht="15.75" customHeight="1" spans="1:34">
      <c r="A322" s="80"/>
      <c r="B322" s="80"/>
      <c r="C322" s="80"/>
      <c r="D322" s="80"/>
      <c r="E322" s="80"/>
      <c r="F322" s="82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</row>
    <row r="323" ht="15.75" customHeight="1" spans="1:34">
      <c r="A323" s="80"/>
      <c r="B323" s="80"/>
      <c r="C323" s="80"/>
      <c r="D323" s="80"/>
      <c r="E323" s="80"/>
      <c r="F323" s="82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</row>
    <row r="324" ht="15.75" customHeight="1" spans="1:34">
      <c r="A324" s="80"/>
      <c r="B324" s="80"/>
      <c r="C324" s="80"/>
      <c r="D324" s="80"/>
      <c r="E324" s="80"/>
      <c r="F324" s="82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</row>
    <row r="325" ht="15.75" customHeight="1" spans="1:34">
      <c r="A325" s="80"/>
      <c r="B325" s="80"/>
      <c r="C325" s="80"/>
      <c r="D325" s="80"/>
      <c r="E325" s="80"/>
      <c r="F325" s="82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</row>
    <row r="326" ht="15.75" customHeight="1" spans="1:34">
      <c r="A326" s="80"/>
      <c r="B326" s="80"/>
      <c r="C326" s="80"/>
      <c r="D326" s="80"/>
      <c r="E326" s="80"/>
      <c r="F326" s="82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</row>
    <row r="327" ht="15.75" customHeight="1" spans="1:34">
      <c r="A327" s="80"/>
      <c r="B327" s="80"/>
      <c r="C327" s="80"/>
      <c r="D327" s="80"/>
      <c r="E327" s="80"/>
      <c r="F327" s="82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</row>
    <row r="328" ht="15.75" customHeight="1" spans="1:34">
      <c r="A328" s="80"/>
      <c r="B328" s="80"/>
      <c r="C328" s="80"/>
      <c r="D328" s="80"/>
      <c r="E328" s="80"/>
      <c r="F328" s="82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</row>
    <row r="329" ht="15.75" customHeight="1" spans="1:34">
      <c r="A329" s="80"/>
      <c r="B329" s="80"/>
      <c r="C329" s="80"/>
      <c r="D329" s="80"/>
      <c r="E329" s="80"/>
      <c r="F329" s="82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</row>
    <row r="330" ht="15.75" customHeight="1" spans="1:34">
      <c r="A330" s="80"/>
      <c r="B330" s="80"/>
      <c r="C330" s="80"/>
      <c r="D330" s="80"/>
      <c r="E330" s="80"/>
      <c r="F330" s="82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</row>
    <row r="331" ht="15.75" customHeight="1" spans="1:34">
      <c r="A331" s="80"/>
      <c r="B331" s="80"/>
      <c r="C331" s="80"/>
      <c r="D331" s="80"/>
      <c r="E331" s="80"/>
      <c r="F331" s="82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</row>
    <row r="332" ht="15.75" customHeight="1" spans="1:34">
      <c r="A332" s="80"/>
      <c r="B332" s="80"/>
      <c r="C332" s="80"/>
      <c r="D332" s="80"/>
      <c r="E332" s="80"/>
      <c r="F332" s="82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</row>
    <row r="333" ht="15.75" customHeight="1" spans="1:34">
      <c r="A333" s="80"/>
      <c r="B333" s="80"/>
      <c r="C333" s="80"/>
      <c r="D333" s="80"/>
      <c r="E333" s="80"/>
      <c r="F333" s="82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</row>
    <row r="334" ht="15.75" customHeight="1" spans="1:34">
      <c r="A334" s="80"/>
      <c r="B334" s="80"/>
      <c r="C334" s="80"/>
      <c r="D334" s="80"/>
      <c r="E334" s="80"/>
      <c r="F334" s="82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</row>
    <row r="335" ht="15.75" customHeight="1" spans="1:34">
      <c r="A335" s="80"/>
      <c r="B335" s="80"/>
      <c r="C335" s="80"/>
      <c r="D335" s="80"/>
      <c r="E335" s="80"/>
      <c r="F335" s="82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</row>
    <row r="336" ht="15.75" customHeight="1" spans="1:34">
      <c r="A336" s="80"/>
      <c r="B336" s="80"/>
      <c r="C336" s="80"/>
      <c r="D336" s="80"/>
      <c r="E336" s="80"/>
      <c r="F336" s="82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</row>
    <row r="337" ht="15.75" customHeight="1" spans="1:34">
      <c r="A337" s="80"/>
      <c r="B337" s="80"/>
      <c r="C337" s="80"/>
      <c r="D337" s="80"/>
      <c r="E337" s="80"/>
      <c r="F337" s="82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</row>
    <row r="338" ht="15.75" customHeight="1" spans="1:34">
      <c r="A338" s="80"/>
      <c r="B338" s="80"/>
      <c r="C338" s="80"/>
      <c r="D338" s="80"/>
      <c r="E338" s="80"/>
      <c r="F338" s="82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</row>
    <row r="339" ht="15.75" customHeight="1" spans="1:34">
      <c r="A339" s="80"/>
      <c r="B339" s="80"/>
      <c r="C339" s="80"/>
      <c r="D339" s="80"/>
      <c r="E339" s="80"/>
      <c r="F339" s="82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</row>
    <row r="340" ht="15.75" customHeight="1" spans="1:34">
      <c r="A340" s="80"/>
      <c r="B340" s="80"/>
      <c r="C340" s="80"/>
      <c r="D340" s="80"/>
      <c r="E340" s="80"/>
      <c r="F340" s="82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</row>
    <row r="341" ht="15.75" customHeight="1" spans="1:34">
      <c r="A341" s="80"/>
      <c r="B341" s="80"/>
      <c r="C341" s="80"/>
      <c r="D341" s="80"/>
      <c r="E341" s="80"/>
      <c r="F341" s="82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</row>
    <row r="342" ht="15.75" customHeight="1" spans="1:34">
      <c r="A342" s="80"/>
      <c r="B342" s="80"/>
      <c r="C342" s="80"/>
      <c r="D342" s="80"/>
      <c r="E342" s="80"/>
      <c r="F342" s="82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</row>
    <row r="343" ht="15.75" customHeight="1" spans="1:34">
      <c r="A343" s="80"/>
      <c r="B343" s="80"/>
      <c r="C343" s="80"/>
      <c r="D343" s="80"/>
      <c r="E343" s="80"/>
      <c r="F343" s="82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</row>
    <row r="344" ht="15.75" customHeight="1" spans="1:34">
      <c r="A344" s="80"/>
      <c r="B344" s="80"/>
      <c r="C344" s="80"/>
      <c r="D344" s="80"/>
      <c r="E344" s="80"/>
      <c r="F344" s="82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</row>
    <row r="345" ht="15.75" customHeight="1" spans="1:34">
      <c r="A345" s="80"/>
      <c r="B345" s="80"/>
      <c r="C345" s="80"/>
      <c r="D345" s="80"/>
      <c r="E345" s="80"/>
      <c r="F345" s="82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</row>
    <row r="346" ht="15.75" customHeight="1" spans="1:34">
      <c r="A346" s="80"/>
      <c r="B346" s="80"/>
      <c r="C346" s="80"/>
      <c r="D346" s="80"/>
      <c r="E346" s="80"/>
      <c r="F346" s="82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</row>
    <row r="347" ht="15.75" customHeight="1" spans="1:34">
      <c r="A347" s="80"/>
      <c r="B347" s="80"/>
      <c r="C347" s="80"/>
      <c r="D347" s="80"/>
      <c r="E347" s="80"/>
      <c r="F347" s="82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</row>
    <row r="348" ht="15.75" customHeight="1" spans="1:34">
      <c r="A348" s="80"/>
      <c r="B348" s="80"/>
      <c r="C348" s="80"/>
      <c r="D348" s="80"/>
      <c r="E348" s="80"/>
      <c r="F348" s="82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</row>
    <row r="349" ht="15.75" customHeight="1" spans="1:34">
      <c r="A349" s="80"/>
      <c r="B349" s="80"/>
      <c r="C349" s="80"/>
      <c r="D349" s="80"/>
      <c r="E349" s="80"/>
      <c r="F349" s="82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</row>
    <row r="350" ht="15.75" customHeight="1" spans="1:34">
      <c r="A350" s="80"/>
      <c r="B350" s="80"/>
      <c r="C350" s="80"/>
      <c r="D350" s="80"/>
      <c r="E350" s="80"/>
      <c r="F350" s="82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</row>
    <row r="351" ht="15.75" customHeight="1" spans="1:34">
      <c r="A351" s="80"/>
      <c r="B351" s="80"/>
      <c r="C351" s="80"/>
      <c r="D351" s="80"/>
      <c r="E351" s="80"/>
      <c r="F351" s="82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</row>
    <row r="352" ht="15.75" customHeight="1" spans="1:34">
      <c r="A352" s="80"/>
      <c r="B352" s="80"/>
      <c r="C352" s="80"/>
      <c r="D352" s="80"/>
      <c r="E352" s="80"/>
      <c r="F352" s="82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</row>
    <row r="353" ht="15.75" customHeight="1" spans="1:34">
      <c r="A353" s="80"/>
      <c r="B353" s="80"/>
      <c r="C353" s="80"/>
      <c r="D353" s="80"/>
      <c r="E353" s="80"/>
      <c r="F353" s="82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</row>
    <row r="354" ht="15.75" customHeight="1" spans="1:34">
      <c r="A354" s="80"/>
      <c r="B354" s="80"/>
      <c r="C354" s="80"/>
      <c r="D354" s="80"/>
      <c r="E354" s="80"/>
      <c r="F354" s="82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</row>
    <row r="355" ht="15.75" customHeight="1" spans="1:34">
      <c r="A355" s="80"/>
      <c r="B355" s="80"/>
      <c r="C355" s="80"/>
      <c r="D355" s="80"/>
      <c r="E355" s="80"/>
      <c r="F355" s="82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</row>
    <row r="356" ht="15.75" customHeight="1" spans="1:34">
      <c r="A356" s="80"/>
      <c r="B356" s="80"/>
      <c r="C356" s="80"/>
      <c r="D356" s="80"/>
      <c r="E356" s="80"/>
      <c r="F356" s="82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</row>
    <row r="357" ht="15.75" customHeight="1" spans="1:34">
      <c r="A357" s="80"/>
      <c r="B357" s="80"/>
      <c r="C357" s="80"/>
      <c r="D357" s="80"/>
      <c r="E357" s="80"/>
      <c r="F357" s="82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</row>
    <row r="358" ht="15.75" customHeight="1" spans="1:34">
      <c r="A358" s="80"/>
      <c r="B358" s="80"/>
      <c r="C358" s="80"/>
      <c r="D358" s="80"/>
      <c r="E358" s="80"/>
      <c r="F358" s="82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</row>
    <row r="359" ht="15.75" customHeight="1" spans="1:34">
      <c r="A359" s="80"/>
      <c r="B359" s="80"/>
      <c r="C359" s="80"/>
      <c r="D359" s="80"/>
      <c r="E359" s="80"/>
      <c r="F359" s="82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</row>
    <row r="360" ht="15.75" customHeight="1" spans="1:34">
      <c r="A360" s="80"/>
      <c r="B360" s="80"/>
      <c r="C360" s="80"/>
      <c r="D360" s="80"/>
      <c r="E360" s="80"/>
      <c r="F360" s="82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</row>
    <row r="361" ht="15.75" customHeight="1" spans="1:34">
      <c r="A361" s="80"/>
      <c r="B361" s="80"/>
      <c r="C361" s="80"/>
      <c r="D361" s="80"/>
      <c r="E361" s="80"/>
      <c r="F361" s="82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</row>
    <row r="362" ht="15.75" customHeight="1" spans="1:34">
      <c r="A362" s="80"/>
      <c r="B362" s="80"/>
      <c r="C362" s="80"/>
      <c r="D362" s="80"/>
      <c r="E362" s="80"/>
      <c r="F362" s="82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</row>
    <row r="363" ht="15.75" customHeight="1" spans="1:34">
      <c r="A363" s="80"/>
      <c r="B363" s="80"/>
      <c r="C363" s="80"/>
      <c r="D363" s="80"/>
      <c r="E363" s="80"/>
      <c r="F363" s="82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</row>
    <row r="364" ht="15.75" customHeight="1" spans="1:34">
      <c r="A364" s="80"/>
      <c r="B364" s="80"/>
      <c r="C364" s="80"/>
      <c r="D364" s="80"/>
      <c r="E364" s="80"/>
      <c r="F364" s="82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</row>
    <row r="365" ht="15.75" customHeight="1" spans="1:34">
      <c r="A365" s="80"/>
      <c r="B365" s="80"/>
      <c r="C365" s="80"/>
      <c r="D365" s="80"/>
      <c r="E365" s="80"/>
      <c r="F365" s="82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</row>
    <row r="366" ht="15.75" customHeight="1" spans="1:34">
      <c r="A366" s="80"/>
      <c r="B366" s="80"/>
      <c r="C366" s="80"/>
      <c r="D366" s="80"/>
      <c r="E366" s="80"/>
      <c r="F366" s="82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</row>
    <row r="367" ht="15.75" customHeight="1" spans="1:34">
      <c r="A367" s="80"/>
      <c r="B367" s="80"/>
      <c r="C367" s="80"/>
      <c r="D367" s="80"/>
      <c r="E367" s="80"/>
      <c r="F367" s="82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</row>
    <row r="368" ht="15.75" customHeight="1" spans="1:34">
      <c r="A368" s="80"/>
      <c r="B368" s="80"/>
      <c r="C368" s="80"/>
      <c r="D368" s="80"/>
      <c r="E368" s="80"/>
      <c r="F368" s="82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</row>
    <row r="369" ht="15.75" customHeight="1" spans="1:34">
      <c r="A369" s="80"/>
      <c r="B369" s="80"/>
      <c r="C369" s="80"/>
      <c r="D369" s="80"/>
      <c r="E369" s="80"/>
      <c r="F369" s="82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</row>
    <row r="370" ht="15.75" customHeight="1" spans="1:34">
      <c r="A370" s="80"/>
      <c r="B370" s="80"/>
      <c r="C370" s="80"/>
      <c r="D370" s="80"/>
      <c r="E370" s="80"/>
      <c r="F370" s="82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</row>
    <row r="371" ht="15.75" customHeight="1" spans="1:34">
      <c r="A371" s="80"/>
      <c r="B371" s="80"/>
      <c r="C371" s="80"/>
      <c r="D371" s="80"/>
      <c r="E371" s="80"/>
      <c r="F371" s="82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</row>
    <row r="372" ht="15.75" customHeight="1" spans="1:34">
      <c r="A372" s="80"/>
      <c r="B372" s="80"/>
      <c r="C372" s="80"/>
      <c r="D372" s="80"/>
      <c r="E372" s="80"/>
      <c r="F372" s="82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</row>
    <row r="373" ht="15.75" customHeight="1" spans="1:34">
      <c r="A373" s="80"/>
      <c r="B373" s="80"/>
      <c r="C373" s="80"/>
      <c r="D373" s="80"/>
      <c r="E373" s="80"/>
      <c r="F373" s="82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</row>
    <row r="374" ht="15.75" customHeight="1" spans="1:34">
      <c r="A374" s="80"/>
      <c r="B374" s="80"/>
      <c r="C374" s="80"/>
      <c r="D374" s="80"/>
      <c r="E374" s="80"/>
      <c r="F374" s="82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</row>
    <row r="375" ht="15.75" customHeight="1" spans="1:34">
      <c r="A375" s="80"/>
      <c r="B375" s="80"/>
      <c r="C375" s="80"/>
      <c r="D375" s="80"/>
      <c r="E375" s="80"/>
      <c r="F375" s="82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</row>
    <row r="376" ht="15.75" customHeight="1" spans="1:34">
      <c r="A376" s="80"/>
      <c r="B376" s="80"/>
      <c r="C376" s="80"/>
      <c r="D376" s="80"/>
      <c r="E376" s="80"/>
      <c r="F376" s="82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</row>
    <row r="377" ht="15.75" customHeight="1" spans="1:34">
      <c r="A377" s="80"/>
      <c r="B377" s="80"/>
      <c r="C377" s="80"/>
      <c r="D377" s="80"/>
      <c r="E377" s="80"/>
      <c r="F377" s="82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</row>
    <row r="378" ht="15.75" customHeight="1" spans="1:34">
      <c r="A378" s="80"/>
      <c r="B378" s="80"/>
      <c r="C378" s="80"/>
      <c r="D378" s="80"/>
      <c r="E378" s="80"/>
      <c r="F378" s="82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</row>
    <row r="379" ht="15.75" customHeight="1" spans="1:34">
      <c r="A379" s="80"/>
      <c r="B379" s="80"/>
      <c r="C379" s="80"/>
      <c r="D379" s="80"/>
      <c r="E379" s="80"/>
      <c r="F379" s="82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</row>
    <row r="380" ht="15.75" customHeight="1" spans="1:34">
      <c r="A380" s="80"/>
      <c r="B380" s="80"/>
      <c r="C380" s="80"/>
      <c r="D380" s="80"/>
      <c r="E380" s="80"/>
      <c r="F380" s="82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</row>
    <row r="381" ht="15.75" customHeight="1" spans="1:34">
      <c r="A381" s="80"/>
      <c r="B381" s="80"/>
      <c r="C381" s="80"/>
      <c r="D381" s="80"/>
      <c r="E381" s="80"/>
      <c r="F381" s="82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</row>
    <row r="382" ht="15.75" customHeight="1" spans="1:34">
      <c r="A382" s="80"/>
      <c r="B382" s="80"/>
      <c r="C382" s="80"/>
      <c r="D382" s="80"/>
      <c r="E382" s="80"/>
      <c r="F382" s="82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</row>
    <row r="383" ht="15.75" customHeight="1" spans="1:34">
      <c r="A383" s="80"/>
      <c r="B383" s="80"/>
      <c r="C383" s="80"/>
      <c r="D383" s="80"/>
      <c r="E383" s="80"/>
      <c r="F383" s="82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</row>
    <row r="384" ht="15.75" customHeight="1" spans="1:34">
      <c r="A384" s="80"/>
      <c r="B384" s="80"/>
      <c r="C384" s="80"/>
      <c r="D384" s="80"/>
      <c r="E384" s="80"/>
      <c r="F384" s="82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</row>
    <row r="385" ht="15.75" customHeight="1" spans="1:34">
      <c r="A385" s="80"/>
      <c r="B385" s="80"/>
      <c r="C385" s="80"/>
      <c r="D385" s="80"/>
      <c r="E385" s="80"/>
      <c r="F385" s="82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</row>
    <row r="386" ht="15.75" customHeight="1" spans="1:34">
      <c r="A386" s="80"/>
      <c r="B386" s="80"/>
      <c r="C386" s="80"/>
      <c r="D386" s="80"/>
      <c r="E386" s="80"/>
      <c r="F386" s="82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</row>
    <row r="387" ht="15.75" customHeight="1" spans="1:34">
      <c r="A387" s="80"/>
      <c r="B387" s="80"/>
      <c r="C387" s="80"/>
      <c r="D387" s="80"/>
      <c r="E387" s="80"/>
      <c r="F387" s="82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</row>
    <row r="388" ht="15.75" customHeight="1" spans="1:34">
      <c r="A388" s="80"/>
      <c r="B388" s="80"/>
      <c r="C388" s="80"/>
      <c r="D388" s="80"/>
      <c r="E388" s="80"/>
      <c r="F388" s="82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</row>
    <row r="389" ht="15.75" customHeight="1" spans="1:34">
      <c r="A389" s="80"/>
      <c r="B389" s="80"/>
      <c r="C389" s="80"/>
      <c r="D389" s="80"/>
      <c r="E389" s="80"/>
      <c r="F389" s="82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</row>
    <row r="390" ht="15.75" customHeight="1" spans="1:34">
      <c r="A390" s="80"/>
      <c r="B390" s="80"/>
      <c r="C390" s="80"/>
      <c r="D390" s="80"/>
      <c r="E390" s="80"/>
      <c r="F390" s="82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</row>
    <row r="391" ht="15.75" customHeight="1" spans="1:34">
      <c r="A391" s="80"/>
      <c r="B391" s="80"/>
      <c r="C391" s="80"/>
      <c r="D391" s="80"/>
      <c r="E391" s="80"/>
      <c r="F391" s="82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</row>
    <row r="392" ht="15.75" customHeight="1" spans="1:34">
      <c r="A392" s="80"/>
      <c r="B392" s="80"/>
      <c r="C392" s="80"/>
      <c r="D392" s="80"/>
      <c r="E392" s="80"/>
      <c r="F392" s="82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</row>
    <row r="393" ht="15.75" customHeight="1" spans="1:34">
      <c r="A393" s="80"/>
      <c r="B393" s="80"/>
      <c r="C393" s="80"/>
      <c r="D393" s="80"/>
      <c r="E393" s="80"/>
      <c r="F393" s="82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</row>
    <row r="394" ht="15.75" customHeight="1" spans="1:34">
      <c r="A394" s="80"/>
      <c r="B394" s="80"/>
      <c r="C394" s="80"/>
      <c r="D394" s="80"/>
      <c r="E394" s="80"/>
      <c r="F394" s="82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</row>
    <row r="395" ht="15.75" customHeight="1" spans="1:34">
      <c r="A395" s="80"/>
      <c r="B395" s="80"/>
      <c r="C395" s="80"/>
      <c r="D395" s="80"/>
      <c r="E395" s="80"/>
      <c r="F395" s="82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</row>
    <row r="396" ht="15.75" customHeight="1" spans="1:34">
      <c r="A396" s="80"/>
      <c r="B396" s="80"/>
      <c r="C396" s="80"/>
      <c r="D396" s="80"/>
      <c r="E396" s="80"/>
      <c r="F396" s="82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</row>
    <row r="397" ht="15.75" customHeight="1" spans="1:34">
      <c r="A397" s="80"/>
      <c r="B397" s="80"/>
      <c r="C397" s="80"/>
      <c r="D397" s="80"/>
      <c r="E397" s="80"/>
      <c r="F397" s="82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</row>
    <row r="398" ht="15.75" customHeight="1" spans="1:34">
      <c r="A398" s="80"/>
      <c r="B398" s="80"/>
      <c r="C398" s="80"/>
      <c r="D398" s="80"/>
      <c r="E398" s="80"/>
      <c r="F398" s="82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</row>
    <row r="399" ht="15.75" customHeight="1" spans="1:34">
      <c r="A399" s="80"/>
      <c r="B399" s="80"/>
      <c r="C399" s="80"/>
      <c r="D399" s="80"/>
      <c r="E399" s="80"/>
      <c r="F399" s="82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</row>
    <row r="400" ht="15.75" customHeight="1" spans="1:34">
      <c r="A400" s="80"/>
      <c r="B400" s="80"/>
      <c r="C400" s="80"/>
      <c r="D400" s="80"/>
      <c r="E400" s="80"/>
      <c r="F400" s="82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</row>
    <row r="401" ht="15.75" customHeight="1" spans="1:34">
      <c r="A401" s="80"/>
      <c r="B401" s="80"/>
      <c r="C401" s="80"/>
      <c r="D401" s="80"/>
      <c r="E401" s="80"/>
      <c r="F401" s="82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</row>
    <row r="402" ht="15.75" customHeight="1" spans="1:34">
      <c r="A402" s="80"/>
      <c r="B402" s="80"/>
      <c r="C402" s="80"/>
      <c r="D402" s="80"/>
      <c r="E402" s="80"/>
      <c r="F402" s="82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</row>
    <row r="403" ht="15.75" customHeight="1" spans="1:34">
      <c r="A403" s="80"/>
      <c r="B403" s="80"/>
      <c r="C403" s="80"/>
      <c r="D403" s="80"/>
      <c r="E403" s="80"/>
      <c r="F403" s="82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</row>
    <row r="404" ht="15.75" customHeight="1" spans="1:34">
      <c r="A404" s="80"/>
      <c r="B404" s="80"/>
      <c r="C404" s="80"/>
      <c r="D404" s="80"/>
      <c r="E404" s="80"/>
      <c r="F404" s="82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</row>
    <row r="405" ht="15.75" customHeight="1" spans="1:34">
      <c r="A405" s="80"/>
      <c r="B405" s="80"/>
      <c r="C405" s="80"/>
      <c r="D405" s="80"/>
      <c r="E405" s="80"/>
      <c r="F405" s="82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</row>
    <row r="406" ht="15.75" customHeight="1" spans="1:34">
      <c r="A406" s="80"/>
      <c r="B406" s="80"/>
      <c r="C406" s="80"/>
      <c r="D406" s="80"/>
      <c r="E406" s="80"/>
      <c r="F406" s="82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</row>
    <row r="407" ht="15.75" customHeight="1" spans="1:34">
      <c r="A407" s="80"/>
      <c r="B407" s="80"/>
      <c r="C407" s="80"/>
      <c r="D407" s="80"/>
      <c r="E407" s="80"/>
      <c r="F407" s="82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</row>
    <row r="408" ht="15.75" customHeight="1" spans="1:34">
      <c r="A408" s="80"/>
      <c r="B408" s="80"/>
      <c r="C408" s="80"/>
      <c r="D408" s="80"/>
      <c r="E408" s="80"/>
      <c r="F408" s="82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</row>
    <row r="409" ht="15.75" customHeight="1" spans="1:34">
      <c r="A409" s="80"/>
      <c r="B409" s="80"/>
      <c r="C409" s="80"/>
      <c r="D409" s="80"/>
      <c r="E409" s="80"/>
      <c r="F409" s="82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</row>
    <row r="410" ht="15.75" customHeight="1" spans="1:34">
      <c r="A410" s="80"/>
      <c r="B410" s="80"/>
      <c r="C410" s="80"/>
      <c r="D410" s="80"/>
      <c r="E410" s="80"/>
      <c r="F410" s="82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</row>
    <row r="411" ht="15.75" customHeight="1" spans="1:34">
      <c r="A411" s="80"/>
      <c r="B411" s="80"/>
      <c r="C411" s="80"/>
      <c r="D411" s="80"/>
      <c r="E411" s="80"/>
      <c r="F411" s="82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</row>
    <row r="412" ht="15.75" customHeight="1" spans="1:34">
      <c r="A412" s="80"/>
      <c r="B412" s="80"/>
      <c r="C412" s="80"/>
      <c r="D412" s="80"/>
      <c r="E412" s="80"/>
      <c r="F412" s="82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</row>
    <row r="413" ht="15.75" customHeight="1" spans="1:34">
      <c r="A413" s="80"/>
      <c r="B413" s="80"/>
      <c r="C413" s="80"/>
      <c r="D413" s="80"/>
      <c r="E413" s="80"/>
      <c r="F413" s="82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</row>
    <row r="414" ht="15.75" customHeight="1" spans="1:34">
      <c r="A414" s="80"/>
      <c r="B414" s="80"/>
      <c r="C414" s="80"/>
      <c r="D414" s="80"/>
      <c r="E414" s="80"/>
      <c r="F414" s="82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</row>
    <row r="415" ht="15.75" customHeight="1" spans="1:34">
      <c r="A415" s="80"/>
      <c r="B415" s="80"/>
      <c r="C415" s="80"/>
      <c r="D415" s="80"/>
      <c r="E415" s="80"/>
      <c r="F415" s="82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</row>
    <row r="416" ht="15.75" customHeight="1" spans="1:34">
      <c r="A416" s="80"/>
      <c r="B416" s="80"/>
      <c r="C416" s="80"/>
      <c r="D416" s="80"/>
      <c r="E416" s="80"/>
      <c r="F416" s="82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</row>
    <row r="417" ht="15.75" customHeight="1" spans="1:34">
      <c r="A417" s="80"/>
      <c r="B417" s="80"/>
      <c r="C417" s="80"/>
      <c r="D417" s="80"/>
      <c r="E417" s="80"/>
      <c r="F417" s="82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</row>
    <row r="418" ht="15.75" customHeight="1" spans="1:34">
      <c r="A418" s="80"/>
      <c r="B418" s="80"/>
      <c r="C418" s="80"/>
      <c r="D418" s="80"/>
      <c r="E418" s="80"/>
      <c r="F418" s="82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</row>
    <row r="419" ht="15.75" customHeight="1" spans="1:34">
      <c r="A419" s="80"/>
      <c r="B419" s="80"/>
      <c r="C419" s="80"/>
      <c r="D419" s="80"/>
      <c r="E419" s="80"/>
      <c r="F419" s="82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</row>
    <row r="420" ht="15.75" customHeight="1" spans="1:34">
      <c r="A420" s="80"/>
      <c r="B420" s="80"/>
      <c r="C420" s="80"/>
      <c r="D420" s="80"/>
      <c r="E420" s="80"/>
      <c r="F420" s="82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</row>
    <row r="421" ht="15.75" customHeight="1" spans="1:34">
      <c r="A421" s="80"/>
      <c r="B421" s="80"/>
      <c r="C421" s="80"/>
      <c r="D421" s="80"/>
      <c r="E421" s="80"/>
      <c r="F421" s="82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</row>
    <row r="422" ht="15.75" customHeight="1" spans="1:34">
      <c r="A422" s="80"/>
      <c r="B422" s="80"/>
      <c r="C422" s="80"/>
      <c r="D422" s="80"/>
      <c r="E422" s="80"/>
      <c r="F422" s="82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</row>
    <row r="423" ht="15.75" customHeight="1" spans="1:34">
      <c r="A423" s="80"/>
      <c r="B423" s="80"/>
      <c r="C423" s="80"/>
      <c r="D423" s="80"/>
      <c r="E423" s="80"/>
      <c r="F423" s="82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</row>
    <row r="424" ht="15.75" customHeight="1" spans="1:34">
      <c r="A424" s="80"/>
      <c r="B424" s="80"/>
      <c r="C424" s="80"/>
      <c r="D424" s="80"/>
      <c r="E424" s="80"/>
      <c r="F424" s="82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</row>
    <row r="425" ht="15.75" customHeight="1" spans="1:34">
      <c r="A425" s="80"/>
      <c r="B425" s="80"/>
      <c r="C425" s="80"/>
      <c r="D425" s="80"/>
      <c r="E425" s="80"/>
      <c r="F425" s="82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</row>
    <row r="426" ht="15.75" customHeight="1" spans="1:34">
      <c r="A426" s="80"/>
      <c r="B426" s="80"/>
      <c r="C426" s="80"/>
      <c r="D426" s="80"/>
      <c r="E426" s="80"/>
      <c r="F426" s="82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</row>
    <row r="427" ht="15.75" customHeight="1" spans="1:34">
      <c r="A427" s="80"/>
      <c r="B427" s="80"/>
      <c r="C427" s="80"/>
      <c r="D427" s="80"/>
      <c r="E427" s="80"/>
      <c r="F427" s="82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</row>
    <row r="428" ht="15.75" customHeight="1" spans="1:34">
      <c r="A428" s="80"/>
      <c r="B428" s="80"/>
      <c r="C428" s="80"/>
      <c r="D428" s="80"/>
      <c r="E428" s="80"/>
      <c r="F428" s="82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</row>
    <row r="429" ht="15.75" customHeight="1" spans="1:34">
      <c r="A429" s="80"/>
      <c r="B429" s="80"/>
      <c r="C429" s="80"/>
      <c r="D429" s="80"/>
      <c r="E429" s="80"/>
      <c r="F429" s="82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</row>
    <row r="430" ht="15.75" customHeight="1" spans="1:34">
      <c r="A430" s="80"/>
      <c r="B430" s="80"/>
      <c r="C430" s="80"/>
      <c r="D430" s="80"/>
      <c r="E430" s="80"/>
      <c r="F430" s="82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</row>
    <row r="431" ht="15.75" customHeight="1" spans="1:34">
      <c r="A431" s="80"/>
      <c r="B431" s="80"/>
      <c r="C431" s="80"/>
      <c r="D431" s="80"/>
      <c r="E431" s="80"/>
      <c r="F431" s="82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</row>
    <row r="432" ht="15.75" customHeight="1" spans="1:34">
      <c r="A432" s="80"/>
      <c r="B432" s="80"/>
      <c r="C432" s="80"/>
      <c r="D432" s="80"/>
      <c r="E432" s="80"/>
      <c r="F432" s="82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</row>
    <row r="433" ht="15.75" customHeight="1" spans="1:34">
      <c r="A433" s="80"/>
      <c r="B433" s="80"/>
      <c r="C433" s="80"/>
      <c r="D433" s="80"/>
      <c r="E433" s="80"/>
      <c r="F433" s="82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</row>
    <row r="434" ht="15.75" customHeight="1" spans="1:34">
      <c r="A434" s="80"/>
      <c r="B434" s="80"/>
      <c r="C434" s="80"/>
      <c r="D434" s="80"/>
      <c r="E434" s="80"/>
      <c r="F434" s="82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</row>
    <row r="435" ht="15.75" customHeight="1" spans="1:34">
      <c r="A435" s="80"/>
      <c r="B435" s="80"/>
      <c r="C435" s="80"/>
      <c r="D435" s="80"/>
      <c r="E435" s="80"/>
      <c r="F435" s="82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</row>
    <row r="436" ht="15.75" customHeight="1" spans="1:34">
      <c r="A436" s="80"/>
      <c r="B436" s="80"/>
      <c r="C436" s="80"/>
      <c r="D436" s="80"/>
      <c r="E436" s="80"/>
      <c r="F436" s="82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</row>
    <row r="437" ht="15.75" customHeight="1" spans="1:34">
      <c r="A437" s="80"/>
      <c r="B437" s="80"/>
      <c r="C437" s="80"/>
      <c r="D437" s="80"/>
      <c r="E437" s="80"/>
      <c r="F437" s="82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</row>
    <row r="438" ht="15.75" customHeight="1" spans="1:34">
      <c r="A438" s="80"/>
      <c r="B438" s="80"/>
      <c r="C438" s="80"/>
      <c r="D438" s="80"/>
      <c r="E438" s="80"/>
      <c r="F438" s="82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</row>
    <row r="439" ht="15.75" customHeight="1" spans="1:34">
      <c r="A439" s="80"/>
      <c r="B439" s="80"/>
      <c r="C439" s="80"/>
      <c r="D439" s="80"/>
      <c r="E439" s="80"/>
      <c r="F439" s="82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</row>
    <row r="440" ht="15.75" customHeight="1" spans="1:34">
      <c r="A440" s="80"/>
      <c r="B440" s="80"/>
      <c r="C440" s="80"/>
      <c r="D440" s="80"/>
      <c r="E440" s="80"/>
      <c r="F440" s="82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</row>
    <row r="441" ht="15.75" customHeight="1" spans="1:34">
      <c r="A441" s="80"/>
      <c r="B441" s="80"/>
      <c r="C441" s="80"/>
      <c r="D441" s="80"/>
      <c r="E441" s="80"/>
      <c r="F441" s="82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</row>
    <row r="442" ht="15.75" customHeight="1" spans="1:34">
      <c r="A442" s="80"/>
      <c r="B442" s="80"/>
      <c r="C442" s="80"/>
      <c r="D442" s="80"/>
      <c r="E442" s="80"/>
      <c r="F442" s="82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</row>
    <row r="443" ht="15.75" customHeight="1" spans="1:34">
      <c r="A443" s="80"/>
      <c r="B443" s="80"/>
      <c r="C443" s="80"/>
      <c r="D443" s="80"/>
      <c r="E443" s="80"/>
      <c r="F443" s="82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</row>
    <row r="444" ht="15.75" customHeight="1" spans="1:34">
      <c r="A444" s="80"/>
      <c r="B444" s="80"/>
      <c r="C444" s="80"/>
      <c r="D444" s="80"/>
      <c r="E444" s="80"/>
      <c r="F444" s="82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</row>
    <row r="445" ht="15.75" customHeight="1" spans="1:34">
      <c r="A445" s="80"/>
      <c r="B445" s="80"/>
      <c r="C445" s="80"/>
      <c r="D445" s="80"/>
      <c r="E445" s="80"/>
      <c r="F445" s="82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</row>
    <row r="446" ht="15.75" customHeight="1" spans="1:34">
      <c r="A446" s="80"/>
      <c r="B446" s="80"/>
      <c r="C446" s="80"/>
      <c r="D446" s="80"/>
      <c r="E446" s="80"/>
      <c r="F446" s="82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</row>
    <row r="447" ht="15.75" customHeight="1" spans="1:34">
      <c r="A447" s="80"/>
      <c r="B447" s="80"/>
      <c r="C447" s="80"/>
      <c r="D447" s="80"/>
      <c r="E447" s="80"/>
      <c r="F447" s="82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</row>
    <row r="448" ht="15.75" customHeight="1" spans="1:34">
      <c r="A448" s="80"/>
      <c r="B448" s="80"/>
      <c r="C448" s="80"/>
      <c r="D448" s="80"/>
      <c r="E448" s="80"/>
      <c r="F448" s="82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</row>
    <row r="449" ht="15.75" customHeight="1" spans="1:34">
      <c r="A449" s="80"/>
      <c r="B449" s="80"/>
      <c r="C449" s="80"/>
      <c r="D449" s="80"/>
      <c r="E449" s="80"/>
      <c r="F449" s="82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</row>
    <row r="450" ht="15.75" customHeight="1" spans="1:34">
      <c r="A450" s="80"/>
      <c r="B450" s="80"/>
      <c r="C450" s="80"/>
      <c r="D450" s="80"/>
      <c r="E450" s="80"/>
      <c r="F450" s="82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</row>
    <row r="451" ht="15.75" customHeight="1" spans="1:34">
      <c r="A451" s="80"/>
      <c r="B451" s="80"/>
      <c r="C451" s="80"/>
      <c r="D451" s="80"/>
      <c r="E451" s="80"/>
      <c r="F451" s="82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</row>
    <row r="452" ht="15.75" customHeight="1" spans="1:34">
      <c r="A452" s="80"/>
      <c r="B452" s="80"/>
      <c r="C452" s="80"/>
      <c r="D452" s="80"/>
      <c r="E452" s="80"/>
      <c r="F452" s="82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</row>
    <row r="453" ht="15.75" customHeight="1" spans="1:34">
      <c r="A453" s="80"/>
      <c r="B453" s="80"/>
      <c r="C453" s="80"/>
      <c r="D453" s="80"/>
      <c r="E453" s="80"/>
      <c r="F453" s="82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</row>
    <row r="454" ht="15.75" customHeight="1" spans="1:34">
      <c r="A454" s="80"/>
      <c r="B454" s="80"/>
      <c r="C454" s="80"/>
      <c r="D454" s="80"/>
      <c r="E454" s="80"/>
      <c r="F454" s="82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</row>
    <row r="455" ht="15.75" customHeight="1" spans="1:34">
      <c r="A455" s="80"/>
      <c r="B455" s="80"/>
      <c r="C455" s="80"/>
      <c r="D455" s="80"/>
      <c r="E455" s="80"/>
      <c r="F455" s="82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</row>
    <row r="456" ht="15.75" customHeight="1" spans="1:34">
      <c r="A456" s="80"/>
      <c r="B456" s="80"/>
      <c r="C456" s="80"/>
      <c r="D456" s="80"/>
      <c r="E456" s="80"/>
      <c r="F456" s="82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</row>
    <row r="457" ht="15.75" customHeight="1" spans="1:34">
      <c r="A457" s="80"/>
      <c r="B457" s="80"/>
      <c r="C457" s="80"/>
      <c r="D457" s="80"/>
      <c r="E457" s="80"/>
      <c r="F457" s="82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</row>
    <row r="458" ht="15.75" customHeight="1" spans="1:34">
      <c r="A458" s="80"/>
      <c r="B458" s="80"/>
      <c r="C458" s="80"/>
      <c r="D458" s="80"/>
      <c r="E458" s="80"/>
      <c r="F458" s="82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</row>
    <row r="459" ht="15.75" customHeight="1" spans="1:34">
      <c r="A459" s="80"/>
      <c r="B459" s="80"/>
      <c r="C459" s="80"/>
      <c r="D459" s="80"/>
      <c r="E459" s="80"/>
      <c r="F459" s="82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</row>
    <row r="460" ht="15.75" customHeight="1" spans="1:34">
      <c r="A460" s="80"/>
      <c r="B460" s="80"/>
      <c r="C460" s="80"/>
      <c r="D460" s="80"/>
      <c r="E460" s="80"/>
      <c r="F460" s="82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</row>
    <row r="461" ht="15.75" customHeight="1" spans="1:34">
      <c r="A461" s="80"/>
      <c r="B461" s="80"/>
      <c r="C461" s="80"/>
      <c r="D461" s="80"/>
      <c r="E461" s="80"/>
      <c r="F461" s="82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</row>
    <row r="462" ht="15.75" customHeight="1" spans="1:34">
      <c r="A462" s="80"/>
      <c r="B462" s="80"/>
      <c r="C462" s="80"/>
      <c r="D462" s="80"/>
      <c r="E462" s="80"/>
      <c r="F462" s="82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</row>
    <row r="463" ht="15.75" customHeight="1" spans="1:34">
      <c r="A463" s="80"/>
      <c r="B463" s="80"/>
      <c r="C463" s="80"/>
      <c r="D463" s="80"/>
      <c r="E463" s="80"/>
      <c r="F463" s="82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</row>
    <row r="464" ht="15.75" customHeight="1" spans="1:34">
      <c r="A464" s="80"/>
      <c r="B464" s="80"/>
      <c r="C464" s="80"/>
      <c r="D464" s="80"/>
      <c r="E464" s="80"/>
      <c r="F464" s="82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</row>
    <row r="465" ht="15.75" customHeight="1" spans="1:34">
      <c r="A465" s="80"/>
      <c r="B465" s="80"/>
      <c r="C465" s="80"/>
      <c r="D465" s="80"/>
      <c r="E465" s="80"/>
      <c r="F465" s="82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</row>
    <row r="466" ht="15.75" customHeight="1" spans="1:34">
      <c r="A466" s="80"/>
      <c r="B466" s="80"/>
      <c r="C466" s="80"/>
      <c r="D466" s="80"/>
      <c r="E466" s="80"/>
      <c r="F466" s="82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</row>
    <row r="467" ht="15.75" customHeight="1" spans="1:34">
      <c r="A467" s="80"/>
      <c r="B467" s="80"/>
      <c r="C467" s="80"/>
      <c r="D467" s="80"/>
      <c r="E467" s="80"/>
      <c r="F467" s="82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</row>
    <row r="468" ht="15.75" customHeight="1" spans="1:34">
      <c r="A468" s="80"/>
      <c r="B468" s="80"/>
      <c r="C468" s="80"/>
      <c r="D468" s="80"/>
      <c r="E468" s="80"/>
      <c r="F468" s="82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</row>
    <row r="469" ht="15.75" customHeight="1" spans="1:34">
      <c r="A469" s="80"/>
      <c r="B469" s="80"/>
      <c r="C469" s="80"/>
      <c r="D469" s="80"/>
      <c r="E469" s="80"/>
      <c r="F469" s="82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</row>
    <row r="470" ht="15.75" customHeight="1" spans="1:34">
      <c r="A470" s="80"/>
      <c r="B470" s="80"/>
      <c r="C470" s="80"/>
      <c r="D470" s="80"/>
      <c r="E470" s="80"/>
      <c r="F470" s="82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</row>
    <row r="471" ht="15.75" customHeight="1" spans="1:34">
      <c r="A471" s="80"/>
      <c r="B471" s="80"/>
      <c r="C471" s="80"/>
      <c r="D471" s="80"/>
      <c r="E471" s="80"/>
      <c r="F471" s="82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</row>
    <row r="472" ht="15.75" customHeight="1" spans="1:34">
      <c r="A472" s="80"/>
      <c r="B472" s="80"/>
      <c r="C472" s="80"/>
      <c r="D472" s="80"/>
      <c r="E472" s="80"/>
      <c r="F472" s="82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</row>
    <row r="473" ht="15.75" customHeight="1" spans="1:34">
      <c r="A473" s="80"/>
      <c r="B473" s="80"/>
      <c r="C473" s="80"/>
      <c r="D473" s="80"/>
      <c r="E473" s="80"/>
      <c r="F473" s="82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</row>
    <row r="474" ht="15.75" customHeight="1" spans="1:34">
      <c r="A474" s="80"/>
      <c r="B474" s="80"/>
      <c r="C474" s="80"/>
      <c r="D474" s="80"/>
      <c r="E474" s="80"/>
      <c r="F474" s="82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</row>
    <row r="475" ht="15.75" customHeight="1" spans="1:34">
      <c r="A475" s="80"/>
      <c r="B475" s="80"/>
      <c r="C475" s="80"/>
      <c r="D475" s="80"/>
      <c r="E475" s="80"/>
      <c r="F475" s="82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</row>
    <row r="476" ht="15.75" customHeight="1" spans="1:34">
      <c r="A476" s="80"/>
      <c r="B476" s="80"/>
      <c r="C476" s="80"/>
      <c r="D476" s="80"/>
      <c r="E476" s="80"/>
      <c r="F476" s="82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</row>
    <row r="477" ht="15.75" customHeight="1" spans="1:34">
      <c r="A477" s="80"/>
      <c r="B477" s="80"/>
      <c r="C477" s="80"/>
      <c r="D477" s="80"/>
      <c r="E477" s="80"/>
      <c r="F477" s="82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</row>
    <row r="478" ht="15.75" customHeight="1" spans="1:34">
      <c r="A478" s="80"/>
      <c r="B478" s="80"/>
      <c r="C478" s="80"/>
      <c r="D478" s="80"/>
      <c r="E478" s="80"/>
      <c r="F478" s="82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  <c r="AH478" s="80"/>
    </row>
    <row r="479" ht="15.75" customHeight="1" spans="1:34">
      <c r="A479" s="80"/>
      <c r="B479" s="80"/>
      <c r="C479" s="80"/>
      <c r="D479" s="80"/>
      <c r="E479" s="80"/>
      <c r="F479" s="82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  <c r="AH479" s="80"/>
    </row>
    <row r="480" ht="15.75" customHeight="1" spans="1:34">
      <c r="A480" s="80"/>
      <c r="B480" s="80"/>
      <c r="C480" s="80"/>
      <c r="D480" s="80"/>
      <c r="E480" s="80"/>
      <c r="F480" s="82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  <c r="AC480" s="80"/>
      <c r="AD480" s="80"/>
      <c r="AE480" s="80"/>
      <c r="AF480" s="80"/>
      <c r="AG480" s="80"/>
      <c r="AH480" s="80"/>
    </row>
    <row r="481" ht="15.75" customHeight="1" spans="1:34">
      <c r="A481" s="80"/>
      <c r="B481" s="80"/>
      <c r="C481" s="80"/>
      <c r="D481" s="80"/>
      <c r="E481" s="80"/>
      <c r="F481" s="82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  <c r="AC481" s="80"/>
      <c r="AD481" s="80"/>
      <c r="AE481" s="80"/>
      <c r="AF481" s="80"/>
      <c r="AG481" s="80"/>
      <c r="AH481" s="80"/>
    </row>
    <row r="482" ht="15.75" customHeight="1" spans="1:34">
      <c r="A482" s="80"/>
      <c r="B482" s="80"/>
      <c r="C482" s="80"/>
      <c r="D482" s="80"/>
      <c r="E482" s="80"/>
      <c r="F482" s="82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  <c r="AC482" s="80"/>
      <c r="AD482" s="80"/>
      <c r="AE482" s="80"/>
      <c r="AF482" s="80"/>
      <c r="AG482" s="80"/>
      <c r="AH482" s="80"/>
    </row>
    <row r="483" ht="15.75" customHeight="1" spans="1:34">
      <c r="A483" s="80"/>
      <c r="B483" s="80"/>
      <c r="C483" s="80"/>
      <c r="D483" s="80"/>
      <c r="E483" s="80"/>
      <c r="F483" s="82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  <c r="AC483" s="80"/>
      <c r="AD483" s="80"/>
      <c r="AE483" s="80"/>
      <c r="AF483" s="80"/>
      <c r="AG483" s="80"/>
      <c r="AH483" s="80"/>
    </row>
    <row r="484" ht="15.75" customHeight="1" spans="1:34">
      <c r="A484" s="80"/>
      <c r="B484" s="80"/>
      <c r="C484" s="80"/>
      <c r="D484" s="80"/>
      <c r="E484" s="80"/>
      <c r="F484" s="82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  <c r="AH484" s="80"/>
    </row>
    <row r="485" ht="15.75" customHeight="1" spans="1:34">
      <c r="A485" s="80"/>
      <c r="B485" s="80"/>
      <c r="C485" s="80"/>
      <c r="D485" s="80"/>
      <c r="E485" s="80"/>
      <c r="F485" s="82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  <c r="AH485" s="80"/>
    </row>
    <row r="486" ht="15.75" customHeight="1" spans="1:34">
      <c r="A486" s="80"/>
      <c r="B486" s="80"/>
      <c r="C486" s="80"/>
      <c r="D486" s="80"/>
      <c r="E486" s="80"/>
      <c r="F486" s="82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  <c r="AH486" s="80"/>
    </row>
    <row r="487" ht="15.75" customHeight="1" spans="1:34">
      <c r="A487" s="80"/>
      <c r="B487" s="80"/>
      <c r="C487" s="80"/>
      <c r="D487" s="80"/>
      <c r="E487" s="80"/>
      <c r="F487" s="82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  <c r="AC487" s="80"/>
      <c r="AD487" s="80"/>
      <c r="AE487" s="80"/>
      <c r="AF487" s="80"/>
      <c r="AG487" s="80"/>
      <c r="AH487" s="80"/>
    </row>
    <row r="488" ht="15.75" customHeight="1" spans="1:34">
      <c r="A488" s="80"/>
      <c r="B488" s="80"/>
      <c r="C488" s="80"/>
      <c r="D488" s="80"/>
      <c r="E488" s="80"/>
      <c r="F488" s="82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  <c r="AC488" s="80"/>
      <c r="AD488" s="80"/>
      <c r="AE488" s="80"/>
      <c r="AF488" s="80"/>
      <c r="AG488" s="80"/>
      <c r="AH488" s="80"/>
    </row>
    <row r="489" ht="15.75" customHeight="1" spans="1:34">
      <c r="A489" s="80"/>
      <c r="B489" s="80"/>
      <c r="C489" s="80"/>
      <c r="D489" s="80"/>
      <c r="E489" s="80"/>
      <c r="F489" s="82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  <c r="AH489" s="80"/>
    </row>
    <row r="490" ht="15.75" customHeight="1" spans="1:34">
      <c r="A490" s="80"/>
      <c r="B490" s="80"/>
      <c r="C490" s="80"/>
      <c r="D490" s="80"/>
      <c r="E490" s="80"/>
      <c r="F490" s="82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  <c r="AA490" s="80"/>
      <c r="AB490" s="80"/>
      <c r="AC490" s="80"/>
      <c r="AD490" s="80"/>
      <c r="AE490" s="80"/>
      <c r="AF490" s="80"/>
      <c r="AG490" s="80"/>
      <c r="AH490" s="80"/>
    </row>
    <row r="491" ht="15.75" customHeight="1" spans="1:34">
      <c r="A491" s="80"/>
      <c r="B491" s="80"/>
      <c r="C491" s="80"/>
      <c r="D491" s="80"/>
      <c r="E491" s="80"/>
      <c r="F491" s="82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  <c r="AC491" s="80"/>
      <c r="AD491" s="80"/>
      <c r="AE491" s="80"/>
      <c r="AF491" s="80"/>
      <c r="AG491" s="80"/>
      <c r="AH491" s="80"/>
    </row>
    <row r="492" ht="15.75" customHeight="1" spans="1:34">
      <c r="A492" s="80"/>
      <c r="B492" s="80"/>
      <c r="C492" s="80"/>
      <c r="D492" s="80"/>
      <c r="E492" s="80"/>
      <c r="F492" s="82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  <c r="AC492" s="80"/>
      <c r="AD492" s="80"/>
      <c r="AE492" s="80"/>
      <c r="AF492" s="80"/>
      <c r="AG492" s="80"/>
      <c r="AH492" s="80"/>
    </row>
    <row r="493" ht="15.75" customHeight="1" spans="1:34">
      <c r="A493" s="80"/>
      <c r="B493" s="80"/>
      <c r="C493" s="80"/>
      <c r="D493" s="80"/>
      <c r="E493" s="80"/>
      <c r="F493" s="82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  <c r="AH493" s="80"/>
    </row>
    <row r="494" ht="15.75" customHeight="1" spans="1:34">
      <c r="A494" s="80"/>
      <c r="B494" s="80"/>
      <c r="C494" s="80"/>
      <c r="D494" s="80"/>
      <c r="E494" s="80"/>
      <c r="F494" s="82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  <c r="AC494" s="80"/>
      <c r="AD494" s="80"/>
      <c r="AE494" s="80"/>
      <c r="AF494" s="80"/>
      <c r="AG494" s="80"/>
      <c r="AH494" s="80"/>
    </row>
    <row r="495" ht="15.75" customHeight="1" spans="1:34">
      <c r="A495" s="80"/>
      <c r="B495" s="80"/>
      <c r="C495" s="80"/>
      <c r="D495" s="80"/>
      <c r="E495" s="80"/>
      <c r="F495" s="82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  <c r="AC495" s="80"/>
      <c r="AD495" s="80"/>
      <c r="AE495" s="80"/>
      <c r="AF495" s="80"/>
      <c r="AG495" s="80"/>
      <c r="AH495" s="80"/>
    </row>
    <row r="496" ht="15.75" customHeight="1" spans="1:34">
      <c r="A496" s="80"/>
      <c r="B496" s="80"/>
      <c r="C496" s="80"/>
      <c r="D496" s="80"/>
      <c r="E496" s="80"/>
      <c r="F496" s="82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  <c r="AH496" s="80"/>
    </row>
    <row r="497" ht="15.75" customHeight="1" spans="1:34">
      <c r="A497" s="80"/>
      <c r="B497" s="80"/>
      <c r="C497" s="80"/>
      <c r="D497" s="80"/>
      <c r="E497" s="80"/>
      <c r="F497" s="82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  <c r="AH497" s="80"/>
    </row>
    <row r="498" ht="15.75" customHeight="1" spans="1:34">
      <c r="A498" s="80"/>
      <c r="B498" s="80"/>
      <c r="C498" s="80"/>
      <c r="D498" s="80"/>
      <c r="E498" s="80"/>
      <c r="F498" s="82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  <c r="AH498" s="80"/>
    </row>
    <row r="499" ht="15.75" customHeight="1" spans="1:34">
      <c r="A499" s="80"/>
      <c r="B499" s="80"/>
      <c r="C499" s="80"/>
      <c r="D499" s="80"/>
      <c r="E499" s="80"/>
      <c r="F499" s="82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  <c r="AC499" s="80"/>
      <c r="AD499" s="80"/>
      <c r="AE499" s="80"/>
      <c r="AF499" s="80"/>
      <c r="AG499" s="80"/>
      <c r="AH499" s="80"/>
    </row>
    <row r="500" ht="15.75" customHeight="1" spans="1:34">
      <c r="A500" s="80"/>
      <c r="B500" s="80"/>
      <c r="C500" s="80"/>
      <c r="D500" s="80"/>
      <c r="E500" s="80"/>
      <c r="F500" s="82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  <c r="AC500" s="80"/>
      <c r="AD500" s="80"/>
      <c r="AE500" s="80"/>
      <c r="AF500" s="80"/>
      <c r="AG500" s="80"/>
      <c r="AH500" s="80"/>
    </row>
    <row r="501" ht="15.75" customHeight="1" spans="1:34">
      <c r="A501" s="80"/>
      <c r="B501" s="80"/>
      <c r="C501" s="80"/>
      <c r="D501" s="80"/>
      <c r="E501" s="80"/>
      <c r="F501" s="82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  <c r="AC501" s="80"/>
      <c r="AD501" s="80"/>
      <c r="AE501" s="80"/>
      <c r="AF501" s="80"/>
      <c r="AG501" s="80"/>
      <c r="AH501" s="80"/>
    </row>
    <row r="502" ht="15.75" customHeight="1" spans="1:34">
      <c r="A502" s="80"/>
      <c r="B502" s="80"/>
      <c r="C502" s="80"/>
      <c r="D502" s="80"/>
      <c r="E502" s="80"/>
      <c r="F502" s="82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  <c r="AC502" s="80"/>
      <c r="AD502" s="80"/>
      <c r="AE502" s="80"/>
      <c r="AF502" s="80"/>
      <c r="AG502" s="80"/>
      <c r="AH502" s="80"/>
    </row>
    <row r="503" ht="15.75" customHeight="1" spans="1:34">
      <c r="A503" s="80"/>
      <c r="B503" s="80"/>
      <c r="C503" s="80"/>
      <c r="D503" s="80"/>
      <c r="E503" s="80"/>
      <c r="F503" s="82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  <c r="AC503" s="80"/>
      <c r="AD503" s="80"/>
      <c r="AE503" s="80"/>
      <c r="AF503" s="80"/>
      <c r="AG503" s="80"/>
      <c r="AH503" s="80"/>
    </row>
    <row r="504" ht="15.75" customHeight="1" spans="1:34">
      <c r="A504" s="80"/>
      <c r="B504" s="80"/>
      <c r="C504" s="80"/>
      <c r="D504" s="80"/>
      <c r="E504" s="80"/>
      <c r="F504" s="82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  <c r="AA504" s="80"/>
      <c r="AB504" s="80"/>
      <c r="AC504" s="80"/>
      <c r="AD504" s="80"/>
      <c r="AE504" s="80"/>
      <c r="AF504" s="80"/>
      <c r="AG504" s="80"/>
      <c r="AH504" s="80"/>
    </row>
    <row r="505" ht="15.75" customHeight="1" spans="1:34">
      <c r="A505" s="80"/>
      <c r="B505" s="80"/>
      <c r="C505" s="80"/>
      <c r="D505" s="80"/>
      <c r="E505" s="80"/>
      <c r="F505" s="82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  <c r="AA505" s="80"/>
      <c r="AB505" s="80"/>
      <c r="AC505" s="80"/>
      <c r="AD505" s="80"/>
      <c r="AE505" s="80"/>
      <c r="AF505" s="80"/>
      <c r="AG505" s="80"/>
      <c r="AH505" s="80"/>
    </row>
    <row r="506" ht="15.75" customHeight="1" spans="1:34">
      <c r="A506" s="80"/>
      <c r="B506" s="80"/>
      <c r="C506" s="80"/>
      <c r="D506" s="80"/>
      <c r="E506" s="80"/>
      <c r="F506" s="82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  <c r="AA506" s="80"/>
      <c r="AB506" s="80"/>
      <c r="AC506" s="80"/>
      <c r="AD506" s="80"/>
      <c r="AE506" s="80"/>
      <c r="AF506" s="80"/>
      <c r="AG506" s="80"/>
      <c r="AH506" s="80"/>
    </row>
    <row r="507" ht="15.75" customHeight="1" spans="1:34">
      <c r="A507" s="80"/>
      <c r="B507" s="80"/>
      <c r="C507" s="80"/>
      <c r="D507" s="80"/>
      <c r="E507" s="80"/>
      <c r="F507" s="82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  <c r="AA507" s="80"/>
      <c r="AB507" s="80"/>
      <c r="AC507" s="80"/>
      <c r="AD507" s="80"/>
      <c r="AE507" s="80"/>
      <c r="AF507" s="80"/>
      <c r="AG507" s="80"/>
      <c r="AH507" s="80"/>
    </row>
    <row r="508" ht="15.75" customHeight="1" spans="1:34">
      <c r="A508" s="80"/>
      <c r="B508" s="80"/>
      <c r="C508" s="80"/>
      <c r="D508" s="80"/>
      <c r="E508" s="80"/>
      <c r="F508" s="82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  <c r="AA508" s="80"/>
      <c r="AB508" s="80"/>
      <c r="AC508" s="80"/>
      <c r="AD508" s="80"/>
      <c r="AE508" s="80"/>
      <c r="AF508" s="80"/>
      <c r="AG508" s="80"/>
      <c r="AH508" s="80"/>
    </row>
    <row r="509" ht="15.75" customHeight="1" spans="1:34">
      <c r="A509" s="80"/>
      <c r="B509" s="80"/>
      <c r="C509" s="80"/>
      <c r="D509" s="80"/>
      <c r="E509" s="80"/>
      <c r="F509" s="82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  <c r="AA509" s="80"/>
      <c r="AB509" s="80"/>
      <c r="AC509" s="80"/>
      <c r="AD509" s="80"/>
      <c r="AE509" s="80"/>
      <c r="AF509" s="80"/>
      <c r="AG509" s="80"/>
      <c r="AH509" s="80"/>
    </row>
    <row r="510" ht="15.75" customHeight="1" spans="1:34">
      <c r="A510" s="80"/>
      <c r="B510" s="80"/>
      <c r="C510" s="80"/>
      <c r="D510" s="80"/>
      <c r="E510" s="80"/>
      <c r="F510" s="82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  <c r="AA510" s="80"/>
      <c r="AB510" s="80"/>
      <c r="AC510" s="80"/>
      <c r="AD510" s="80"/>
      <c r="AE510" s="80"/>
      <c r="AF510" s="80"/>
      <c r="AG510" s="80"/>
      <c r="AH510" s="80"/>
    </row>
    <row r="511" ht="15.75" customHeight="1" spans="1:34">
      <c r="A511" s="80"/>
      <c r="B511" s="80"/>
      <c r="C511" s="80"/>
      <c r="D511" s="80"/>
      <c r="E511" s="80"/>
      <c r="F511" s="82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  <c r="AA511" s="80"/>
      <c r="AB511" s="80"/>
      <c r="AC511" s="80"/>
      <c r="AD511" s="80"/>
      <c r="AE511" s="80"/>
      <c r="AF511" s="80"/>
      <c r="AG511" s="80"/>
      <c r="AH511" s="80"/>
    </row>
    <row r="512" ht="15.75" customHeight="1" spans="1:34">
      <c r="A512" s="80"/>
      <c r="B512" s="80"/>
      <c r="C512" s="80"/>
      <c r="D512" s="80"/>
      <c r="E512" s="80"/>
      <c r="F512" s="82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  <c r="AA512" s="80"/>
      <c r="AB512" s="80"/>
      <c r="AC512" s="80"/>
      <c r="AD512" s="80"/>
      <c r="AE512" s="80"/>
      <c r="AF512" s="80"/>
      <c r="AG512" s="80"/>
      <c r="AH512" s="80"/>
    </row>
    <row r="513" ht="15.75" customHeight="1" spans="1:34">
      <c r="A513" s="80"/>
      <c r="B513" s="80"/>
      <c r="C513" s="80"/>
      <c r="D513" s="80"/>
      <c r="E513" s="80"/>
      <c r="F513" s="82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  <c r="AA513" s="80"/>
      <c r="AB513" s="80"/>
      <c r="AC513" s="80"/>
      <c r="AD513" s="80"/>
      <c r="AE513" s="80"/>
      <c r="AF513" s="80"/>
      <c r="AG513" s="80"/>
      <c r="AH513" s="80"/>
    </row>
    <row r="514" ht="15.75" customHeight="1" spans="1:34">
      <c r="A514" s="80"/>
      <c r="B514" s="80"/>
      <c r="C514" s="80"/>
      <c r="D514" s="80"/>
      <c r="E514" s="80"/>
      <c r="F514" s="82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  <c r="AA514" s="80"/>
      <c r="AB514" s="80"/>
      <c r="AC514" s="80"/>
      <c r="AD514" s="80"/>
      <c r="AE514" s="80"/>
      <c r="AF514" s="80"/>
      <c r="AG514" s="80"/>
      <c r="AH514" s="80"/>
    </row>
    <row r="515" ht="15.75" customHeight="1" spans="1:34">
      <c r="A515" s="80"/>
      <c r="B515" s="80"/>
      <c r="C515" s="80"/>
      <c r="D515" s="80"/>
      <c r="E515" s="80"/>
      <c r="F515" s="82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  <c r="AA515" s="80"/>
      <c r="AB515" s="80"/>
      <c r="AC515" s="80"/>
      <c r="AD515" s="80"/>
      <c r="AE515" s="80"/>
      <c r="AF515" s="80"/>
      <c r="AG515" s="80"/>
      <c r="AH515" s="80"/>
    </row>
    <row r="516" ht="15.75" customHeight="1" spans="1:34">
      <c r="A516" s="80"/>
      <c r="B516" s="80"/>
      <c r="C516" s="80"/>
      <c r="D516" s="80"/>
      <c r="E516" s="80"/>
      <c r="F516" s="82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  <c r="AA516" s="80"/>
      <c r="AB516" s="80"/>
      <c r="AC516" s="80"/>
      <c r="AD516" s="80"/>
      <c r="AE516" s="80"/>
      <c r="AF516" s="80"/>
      <c r="AG516" s="80"/>
      <c r="AH516" s="80"/>
    </row>
    <row r="517" ht="15.75" customHeight="1" spans="1:34">
      <c r="A517" s="80"/>
      <c r="B517" s="80"/>
      <c r="C517" s="80"/>
      <c r="D517" s="80"/>
      <c r="E517" s="80"/>
      <c r="F517" s="82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  <c r="AA517" s="80"/>
      <c r="AB517" s="80"/>
      <c r="AC517" s="80"/>
      <c r="AD517" s="80"/>
      <c r="AE517" s="80"/>
      <c r="AF517" s="80"/>
      <c r="AG517" s="80"/>
      <c r="AH517" s="80"/>
    </row>
    <row r="518" ht="15.75" customHeight="1" spans="1:34">
      <c r="A518" s="80"/>
      <c r="B518" s="80"/>
      <c r="C518" s="80"/>
      <c r="D518" s="80"/>
      <c r="E518" s="80"/>
      <c r="F518" s="82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  <c r="AA518" s="80"/>
      <c r="AB518" s="80"/>
      <c r="AC518" s="80"/>
      <c r="AD518" s="80"/>
      <c r="AE518" s="80"/>
      <c r="AF518" s="80"/>
      <c r="AG518" s="80"/>
      <c r="AH518" s="80"/>
    </row>
    <row r="519" ht="15.75" customHeight="1" spans="1:34">
      <c r="A519" s="80"/>
      <c r="B519" s="80"/>
      <c r="C519" s="80"/>
      <c r="D519" s="80"/>
      <c r="E519" s="80"/>
      <c r="F519" s="82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  <c r="AA519" s="80"/>
      <c r="AB519" s="80"/>
      <c r="AC519" s="80"/>
      <c r="AD519" s="80"/>
      <c r="AE519" s="80"/>
      <c r="AF519" s="80"/>
      <c r="AG519" s="80"/>
      <c r="AH519" s="80"/>
    </row>
    <row r="520" ht="15.75" customHeight="1" spans="1:34">
      <c r="A520" s="80"/>
      <c r="B520" s="80"/>
      <c r="C520" s="80"/>
      <c r="D520" s="80"/>
      <c r="E520" s="80"/>
      <c r="F520" s="82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  <c r="AA520" s="80"/>
      <c r="AB520" s="80"/>
      <c r="AC520" s="80"/>
      <c r="AD520" s="80"/>
      <c r="AE520" s="80"/>
      <c r="AF520" s="80"/>
      <c r="AG520" s="80"/>
      <c r="AH520" s="80"/>
    </row>
    <row r="521" ht="15.75" customHeight="1" spans="1:34">
      <c r="A521" s="80"/>
      <c r="B521" s="80"/>
      <c r="C521" s="80"/>
      <c r="D521" s="80"/>
      <c r="E521" s="80"/>
      <c r="F521" s="82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  <c r="AA521" s="80"/>
      <c r="AB521" s="80"/>
      <c r="AC521" s="80"/>
      <c r="AD521" s="80"/>
      <c r="AE521" s="80"/>
      <c r="AF521" s="80"/>
      <c r="AG521" s="80"/>
      <c r="AH521" s="80"/>
    </row>
    <row r="522" ht="15.75" customHeight="1" spans="1:34">
      <c r="A522" s="80"/>
      <c r="B522" s="80"/>
      <c r="C522" s="80"/>
      <c r="D522" s="80"/>
      <c r="E522" s="80"/>
      <c r="F522" s="82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  <c r="AA522" s="80"/>
      <c r="AB522" s="80"/>
      <c r="AC522" s="80"/>
      <c r="AD522" s="80"/>
      <c r="AE522" s="80"/>
      <c r="AF522" s="80"/>
      <c r="AG522" s="80"/>
      <c r="AH522" s="80"/>
    </row>
    <row r="523" ht="15.75" customHeight="1" spans="1:34">
      <c r="A523" s="80"/>
      <c r="B523" s="80"/>
      <c r="C523" s="80"/>
      <c r="D523" s="80"/>
      <c r="E523" s="80"/>
      <c r="F523" s="82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  <c r="AA523" s="80"/>
      <c r="AB523" s="80"/>
      <c r="AC523" s="80"/>
      <c r="AD523" s="80"/>
      <c r="AE523" s="80"/>
      <c r="AF523" s="80"/>
      <c r="AG523" s="80"/>
      <c r="AH523" s="80"/>
    </row>
    <row r="524" ht="15.75" customHeight="1" spans="1:34">
      <c r="A524" s="80"/>
      <c r="B524" s="80"/>
      <c r="C524" s="80"/>
      <c r="D524" s="80"/>
      <c r="E524" s="80"/>
      <c r="F524" s="82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  <c r="AA524" s="80"/>
      <c r="AB524" s="80"/>
      <c r="AC524" s="80"/>
      <c r="AD524" s="80"/>
      <c r="AE524" s="80"/>
      <c r="AF524" s="80"/>
      <c r="AG524" s="80"/>
      <c r="AH524" s="80"/>
    </row>
    <row r="525" ht="15.75" customHeight="1" spans="1:34">
      <c r="A525" s="80"/>
      <c r="B525" s="80"/>
      <c r="C525" s="80"/>
      <c r="D525" s="80"/>
      <c r="E525" s="80"/>
      <c r="F525" s="82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  <c r="AA525" s="80"/>
      <c r="AB525" s="80"/>
      <c r="AC525" s="80"/>
      <c r="AD525" s="80"/>
      <c r="AE525" s="80"/>
      <c r="AF525" s="80"/>
      <c r="AG525" s="80"/>
      <c r="AH525" s="80"/>
    </row>
    <row r="526" ht="15.75" customHeight="1" spans="1:34">
      <c r="A526" s="80"/>
      <c r="B526" s="80"/>
      <c r="C526" s="80"/>
      <c r="D526" s="80"/>
      <c r="E526" s="80"/>
      <c r="F526" s="82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  <c r="AA526" s="80"/>
      <c r="AB526" s="80"/>
      <c r="AC526" s="80"/>
      <c r="AD526" s="80"/>
      <c r="AE526" s="80"/>
      <c r="AF526" s="80"/>
      <c r="AG526" s="80"/>
      <c r="AH526" s="80"/>
    </row>
    <row r="527" ht="15.75" customHeight="1" spans="1:34">
      <c r="A527" s="80"/>
      <c r="B527" s="80"/>
      <c r="C527" s="80"/>
      <c r="D527" s="80"/>
      <c r="E527" s="80"/>
      <c r="F527" s="82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  <c r="AA527" s="80"/>
      <c r="AB527" s="80"/>
      <c r="AC527" s="80"/>
      <c r="AD527" s="80"/>
      <c r="AE527" s="80"/>
      <c r="AF527" s="80"/>
      <c r="AG527" s="80"/>
      <c r="AH527" s="80"/>
    </row>
    <row r="528" ht="15.75" customHeight="1" spans="1:34">
      <c r="A528" s="80"/>
      <c r="B528" s="80"/>
      <c r="C528" s="80"/>
      <c r="D528" s="80"/>
      <c r="E528" s="80"/>
      <c r="F528" s="82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  <c r="AA528" s="80"/>
      <c r="AB528" s="80"/>
      <c r="AC528" s="80"/>
      <c r="AD528" s="80"/>
      <c r="AE528" s="80"/>
      <c r="AF528" s="80"/>
      <c r="AG528" s="80"/>
      <c r="AH528" s="80"/>
    </row>
    <row r="529" ht="15.75" customHeight="1" spans="1:34">
      <c r="A529" s="80"/>
      <c r="B529" s="80"/>
      <c r="C529" s="80"/>
      <c r="D529" s="80"/>
      <c r="E529" s="80"/>
      <c r="F529" s="82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  <c r="AA529" s="80"/>
      <c r="AB529" s="80"/>
      <c r="AC529" s="80"/>
      <c r="AD529" s="80"/>
      <c r="AE529" s="80"/>
      <c r="AF529" s="80"/>
      <c r="AG529" s="80"/>
      <c r="AH529" s="80"/>
    </row>
    <row r="530" ht="15.75" customHeight="1" spans="1:34">
      <c r="A530" s="80"/>
      <c r="B530" s="80"/>
      <c r="C530" s="80"/>
      <c r="D530" s="80"/>
      <c r="E530" s="80"/>
      <c r="F530" s="82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  <c r="AA530" s="80"/>
      <c r="AB530" s="80"/>
      <c r="AC530" s="80"/>
      <c r="AD530" s="80"/>
      <c r="AE530" s="80"/>
      <c r="AF530" s="80"/>
      <c r="AG530" s="80"/>
      <c r="AH530" s="80"/>
    </row>
    <row r="531" ht="15.75" customHeight="1" spans="1:34">
      <c r="A531" s="80"/>
      <c r="B531" s="80"/>
      <c r="C531" s="80"/>
      <c r="D531" s="80"/>
      <c r="E531" s="80"/>
      <c r="F531" s="82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  <c r="AA531" s="80"/>
      <c r="AB531" s="80"/>
      <c r="AC531" s="80"/>
      <c r="AD531" s="80"/>
      <c r="AE531" s="80"/>
      <c r="AF531" s="80"/>
      <c r="AG531" s="80"/>
      <c r="AH531" s="80"/>
    </row>
    <row r="532" ht="15.75" customHeight="1" spans="1:34">
      <c r="A532" s="80"/>
      <c r="B532" s="80"/>
      <c r="C532" s="80"/>
      <c r="D532" s="80"/>
      <c r="E532" s="80"/>
      <c r="F532" s="82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  <c r="AA532" s="80"/>
      <c r="AB532" s="80"/>
      <c r="AC532" s="80"/>
      <c r="AD532" s="80"/>
      <c r="AE532" s="80"/>
      <c r="AF532" s="80"/>
      <c r="AG532" s="80"/>
      <c r="AH532" s="80"/>
    </row>
    <row r="533" ht="15.75" customHeight="1" spans="1:34">
      <c r="A533" s="80"/>
      <c r="B533" s="80"/>
      <c r="C533" s="80"/>
      <c r="D533" s="80"/>
      <c r="E533" s="80"/>
      <c r="F533" s="82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  <c r="AA533" s="80"/>
      <c r="AB533" s="80"/>
      <c r="AC533" s="80"/>
      <c r="AD533" s="80"/>
      <c r="AE533" s="80"/>
      <c r="AF533" s="80"/>
      <c r="AG533" s="80"/>
      <c r="AH533" s="80"/>
    </row>
    <row r="534" ht="15.75" customHeight="1" spans="1:34">
      <c r="A534" s="80"/>
      <c r="B534" s="80"/>
      <c r="C534" s="80"/>
      <c r="D534" s="80"/>
      <c r="E534" s="80"/>
      <c r="F534" s="82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  <c r="AA534" s="80"/>
      <c r="AB534" s="80"/>
      <c r="AC534" s="80"/>
      <c r="AD534" s="80"/>
      <c r="AE534" s="80"/>
      <c r="AF534" s="80"/>
      <c r="AG534" s="80"/>
      <c r="AH534" s="80"/>
    </row>
    <row r="535" ht="15.75" customHeight="1" spans="1:34">
      <c r="A535" s="80"/>
      <c r="B535" s="80"/>
      <c r="C535" s="80"/>
      <c r="D535" s="80"/>
      <c r="E535" s="80"/>
      <c r="F535" s="82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  <c r="AA535" s="80"/>
      <c r="AB535" s="80"/>
      <c r="AC535" s="80"/>
      <c r="AD535" s="80"/>
      <c r="AE535" s="80"/>
      <c r="AF535" s="80"/>
      <c r="AG535" s="80"/>
      <c r="AH535" s="80"/>
    </row>
    <row r="536" ht="15.75" customHeight="1" spans="1:34">
      <c r="A536" s="80"/>
      <c r="B536" s="80"/>
      <c r="C536" s="80"/>
      <c r="D536" s="80"/>
      <c r="E536" s="80"/>
      <c r="F536" s="82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  <c r="AA536" s="80"/>
      <c r="AB536" s="80"/>
      <c r="AC536" s="80"/>
      <c r="AD536" s="80"/>
      <c r="AE536" s="80"/>
      <c r="AF536" s="80"/>
      <c r="AG536" s="80"/>
      <c r="AH536" s="80"/>
    </row>
    <row r="537" ht="15.75" customHeight="1" spans="1:34">
      <c r="A537" s="80"/>
      <c r="B537" s="80"/>
      <c r="C537" s="80"/>
      <c r="D537" s="80"/>
      <c r="E537" s="80"/>
      <c r="F537" s="82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  <c r="AA537" s="80"/>
      <c r="AB537" s="80"/>
      <c r="AC537" s="80"/>
      <c r="AD537" s="80"/>
      <c r="AE537" s="80"/>
      <c r="AF537" s="80"/>
      <c r="AG537" s="80"/>
      <c r="AH537" s="80"/>
    </row>
    <row r="538" ht="15.75" customHeight="1" spans="1:34">
      <c r="A538" s="80"/>
      <c r="B538" s="80"/>
      <c r="C538" s="80"/>
      <c r="D538" s="80"/>
      <c r="E538" s="80"/>
      <c r="F538" s="82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  <c r="AA538" s="80"/>
      <c r="AB538" s="80"/>
      <c r="AC538" s="80"/>
      <c r="AD538" s="80"/>
      <c r="AE538" s="80"/>
      <c r="AF538" s="80"/>
      <c r="AG538" s="80"/>
      <c r="AH538" s="80"/>
    </row>
    <row r="539" ht="15.75" customHeight="1" spans="1:34">
      <c r="A539" s="80"/>
      <c r="B539" s="80"/>
      <c r="C539" s="80"/>
      <c r="D539" s="80"/>
      <c r="E539" s="80"/>
      <c r="F539" s="82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  <c r="AA539" s="80"/>
      <c r="AB539" s="80"/>
      <c r="AC539" s="80"/>
      <c r="AD539" s="80"/>
      <c r="AE539" s="80"/>
      <c r="AF539" s="80"/>
      <c r="AG539" s="80"/>
      <c r="AH539" s="80"/>
    </row>
    <row r="540" ht="15.75" customHeight="1" spans="1:34">
      <c r="A540" s="80"/>
      <c r="B540" s="80"/>
      <c r="C540" s="80"/>
      <c r="D540" s="80"/>
      <c r="E540" s="80"/>
      <c r="F540" s="82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  <c r="AA540" s="80"/>
      <c r="AB540" s="80"/>
      <c r="AC540" s="80"/>
      <c r="AD540" s="80"/>
      <c r="AE540" s="80"/>
      <c r="AF540" s="80"/>
      <c r="AG540" s="80"/>
      <c r="AH540" s="80"/>
    </row>
    <row r="541" ht="15.75" customHeight="1" spans="1:34">
      <c r="A541" s="80"/>
      <c r="B541" s="80"/>
      <c r="C541" s="80"/>
      <c r="D541" s="80"/>
      <c r="E541" s="80"/>
      <c r="F541" s="82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  <c r="AA541" s="80"/>
      <c r="AB541" s="80"/>
      <c r="AC541" s="80"/>
      <c r="AD541" s="80"/>
      <c r="AE541" s="80"/>
      <c r="AF541" s="80"/>
      <c r="AG541" s="80"/>
      <c r="AH541" s="80"/>
    </row>
    <row r="542" ht="15.75" customHeight="1" spans="1:34">
      <c r="A542" s="80"/>
      <c r="B542" s="80"/>
      <c r="C542" s="80"/>
      <c r="D542" s="80"/>
      <c r="E542" s="80"/>
      <c r="F542" s="82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  <c r="AA542" s="80"/>
      <c r="AB542" s="80"/>
      <c r="AC542" s="80"/>
      <c r="AD542" s="80"/>
      <c r="AE542" s="80"/>
      <c r="AF542" s="80"/>
      <c r="AG542" s="80"/>
      <c r="AH542" s="80"/>
    </row>
    <row r="543" ht="15.75" customHeight="1" spans="1:34">
      <c r="A543" s="80"/>
      <c r="B543" s="80"/>
      <c r="C543" s="80"/>
      <c r="D543" s="80"/>
      <c r="E543" s="80"/>
      <c r="F543" s="82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  <c r="AA543" s="80"/>
      <c r="AB543" s="80"/>
      <c r="AC543" s="80"/>
      <c r="AD543" s="80"/>
      <c r="AE543" s="80"/>
      <c r="AF543" s="80"/>
      <c r="AG543" s="80"/>
      <c r="AH543" s="80"/>
    </row>
    <row r="544" ht="15.75" customHeight="1" spans="1:34">
      <c r="A544" s="80"/>
      <c r="B544" s="80"/>
      <c r="C544" s="80"/>
      <c r="D544" s="80"/>
      <c r="E544" s="80"/>
      <c r="F544" s="82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  <c r="AA544" s="80"/>
      <c r="AB544" s="80"/>
      <c r="AC544" s="80"/>
      <c r="AD544" s="80"/>
      <c r="AE544" s="80"/>
      <c r="AF544" s="80"/>
      <c r="AG544" s="80"/>
      <c r="AH544" s="80"/>
    </row>
    <row r="545" ht="15.75" customHeight="1" spans="1:34">
      <c r="A545" s="80"/>
      <c r="B545" s="80"/>
      <c r="C545" s="80"/>
      <c r="D545" s="80"/>
      <c r="E545" s="80"/>
      <c r="F545" s="82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  <c r="AA545" s="80"/>
      <c r="AB545" s="80"/>
      <c r="AC545" s="80"/>
      <c r="AD545" s="80"/>
      <c r="AE545" s="80"/>
      <c r="AF545" s="80"/>
      <c r="AG545" s="80"/>
      <c r="AH545" s="80"/>
    </row>
    <row r="546" ht="15.75" customHeight="1" spans="1:34">
      <c r="A546" s="80"/>
      <c r="B546" s="80"/>
      <c r="C546" s="80"/>
      <c r="D546" s="80"/>
      <c r="E546" s="80"/>
      <c r="F546" s="82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  <c r="AA546" s="80"/>
      <c r="AB546" s="80"/>
      <c r="AC546" s="80"/>
      <c r="AD546" s="80"/>
      <c r="AE546" s="80"/>
      <c r="AF546" s="80"/>
      <c r="AG546" s="80"/>
      <c r="AH546" s="80"/>
    </row>
    <row r="547" ht="15.75" customHeight="1" spans="1:34">
      <c r="A547" s="80"/>
      <c r="B547" s="80"/>
      <c r="C547" s="80"/>
      <c r="D547" s="80"/>
      <c r="E547" s="80"/>
      <c r="F547" s="82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  <c r="AA547" s="80"/>
      <c r="AB547" s="80"/>
      <c r="AC547" s="80"/>
      <c r="AD547" s="80"/>
      <c r="AE547" s="80"/>
      <c r="AF547" s="80"/>
      <c r="AG547" s="80"/>
      <c r="AH547" s="80"/>
    </row>
    <row r="548" ht="15.75" customHeight="1" spans="1:34">
      <c r="A548" s="80"/>
      <c r="B548" s="80"/>
      <c r="C548" s="80"/>
      <c r="D548" s="80"/>
      <c r="E548" s="80"/>
      <c r="F548" s="82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  <c r="AA548" s="80"/>
      <c r="AB548" s="80"/>
      <c r="AC548" s="80"/>
      <c r="AD548" s="80"/>
      <c r="AE548" s="80"/>
      <c r="AF548" s="80"/>
      <c r="AG548" s="80"/>
      <c r="AH548" s="80"/>
    </row>
    <row r="549" ht="15.75" customHeight="1" spans="1:34">
      <c r="A549" s="80"/>
      <c r="B549" s="80"/>
      <c r="C549" s="80"/>
      <c r="D549" s="80"/>
      <c r="E549" s="80"/>
      <c r="F549" s="82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  <c r="AA549" s="80"/>
      <c r="AB549" s="80"/>
      <c r="AC549" s="80"/>
      <c r="AD549" s="80"/>
      <c r="AE549" s="80"/>
      <c r="AF549" s="80"/>
      <c r="AG549" s="80"/>
      <c r="AH549" s="80"/>
    </row>
    <row r="550" ht="15.75" customHeight="1" spans="1:34">
      <c r="A550" s="80"/>
      <c r="B550" s="80"/>
      <c r="C550" s="80"/>
      <c r="D550" s="80"/>
      <c r="E550" s="80"/>
      <c r="F550" s="82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  <c r="AA550" s="80"/>
      <c r="AB550" s="80"/>
      <c r="AC550" s="80"/>
      <c r="AD550" s="80"/>
      <c r="AE550" s="80"/>
      <c r="AF550" s="80"/>
      <c r="AG550" s="80"/>
      <c r="AH550" s="80"/>
    </row>
    <row r="551" ht="15.75" customHeight="1" spans="1:34">
      <c r="A551" s="80"/>
      <c r="B551" s="80"/>
      <c r="C551" s="80"/>
      <c r="D551" s="80"/>
      <c r="E551" s="80"/>
      <c r="F551" s="82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  <c r="AA551" s="80"/>
      <c r="AB551" s="80"/>
      <c r="AC551" s="80"/>
      <c r="AD551" s="80"/>
      <c r="AE551" s="80"/>
      <c r="AF551" s="80"/>
      <c r="AG551" s="80"/>
      <c r="AH551" s="80"/>
    </row>
    <row r="552" ht="15.75" customHeight="1" spans="1:34">
      <c r="A552" s="80"/>
      <c r="B552" s="80"/>
      <c r="C552" s="80"/>
      <c r="D552" s="80"/>
      <c r="E552" s="80"/>
      <c r="F552" s="82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  <c r="AA552" s="80"/>
      <c r="AB552" s="80"/>
      <c r="AC552" s="80"/>
      <c r="AD552" s="80"/>
      <c r="AE552" s="80"/>
      <c r="AF552" s="80"/>
      <c r="AG552" s="80"/>
      <c r="AH552" s="80"/>
    </row>
    <row r="553" ht="15.75" customHeight="1" spans="1:34">
      <c r="A553" s="80"/>
      <c r="B553" s="80"/>
      <c r="C553" s="80"/>
      <c r="D553" s="80"/>
      <c r="E553" s="80"/>
      <c r="F553" s="82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  <c r="AA553" s="80"/>
      <c r="AB553" s="80"/>
      <c r="AC553" s="80"/>
      <c r="AD553" s="80"/>
      <c r="AE553" s="80"/>
      <c r="AF553" s="80"/>
      <c r="AG553" s="80"/>
      <c r="AH553" s="80"/>
    </row>
    <row r="554" ht="15.75" customHeight="1" spans="1:34">
      <c r="A554" s="80"/>
      <c r="B554" s="80"/>
      <c r="C554" s="80"/>
      <c r="D554" s="80"/>
      <c r="E554" s="80"/>
      <c r="F554" s="82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  <c r="AA554" s="80"/>
      <c r="AB554" s="80"/>
      <c r="AC554" s="80"/>
      <c r="AD554" s="80"/>
      <c r="AE554" s="80"/>
      <c r="AF554" s="80"/>
      <c r="AG554" s="80"/>
      <c r="AH554" s="80"/>
    </row>
    <row r="555" ht="15.75" customHeight="1" spans="1:34">
      <c r="A555" s="80"/>
      <c r="B555" s="80"/>
      <c r="C555" s="80"/>
      <c r="D555" s="80"/>
      <c r="E555" s="80"/>
      <c r="F555" s="82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  <c r="AA555" s="80"/>
      <c r="AB555" s="80"/>
      <c r="AC555" s="80"/>
      <c r="AD555" s="80"/>
      <c r="AE555" s="80"/>
      <c r="AF555" s="80"/>
      <c r="AG555" s="80"/>
      <c r="AH555" s="80"/>
    </row>
    <row r="556" ht="15.75" customHeight="1" spans="1:34">
      <c r="A556" s="80"/>
      <c r="B556" s="80"/>
      <c r="C556" s="80"/>
      <c r="D556" s="80"/>
      <c r="E556" s="80"/>
      <c r="F556" s="82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  <c r="AA556" s="80"/>
      <c r="AB556" s="80"/>
      <c r="AC556" s="80"/>
      <c r="AD556" s="80"/>
      <c r="AE556" s="80"/>
      <c r="AF556" s="80"/>
      <c r="AG556" s="80"/>
      <c r="AH556" s="80"/>
    </row>
    <row r="557" ht="15.75" customHeight="1" spans="1:34">
      <c r="A557" s="80"/>
      <c r="B557" s="80"/>
      <c r="C557" s="80"/>
      <c r="D557" s="80"/>
      <c r="E557" s="80"/>
      <c r="F557" s="82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  <c r="AA557" s="80"/>
      <c r="AB557" s="80"/>
      <c r="AC557" s="80"/>
      <c r="AD557" s="80"/>
      <c r="AE557" s="80"/>
      <c r="AF557" s="80"/>
      <c r="AG557" s="80"/>
      <c r="AH557" s="80"/>
    </row>
    <row r="558" ht="15.75" customHeight="1" spans="1:34">
      <c r="A558" s="80"/>
      <c r="B558" s="80"/>
      <c r="C558" s="80"/>
      <c r="D558" s="80"/>
      <c r="E558" s="80"/>
      <c r="F558" s="82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  <c r="AA558" s="80"/>
      <c r="AB558" s="80"/>
      <c r="AC558" s="80"/>
      <c r="AD558" s="80"/>
      <c r="AE558" s="80"/>
      <c r="AF558" s="80"/>
      <c r="AG558" s="80"/>
      <c r="AH558" s="80"/>
    </row>
    <row r="559" ht="15.75" customHeight="1" spans="1:34">
      <c r="A559" s="80"/>
      <c r="B559" s="80"/>
      <c r="C559" s="80"/>
      <c r="D559" s="80"/>
      <c r="E559" s="80"/>
      <c r="F559" s="82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  <c r="AA559" s="80"/>
      <c r="AB559" s="80"/>
      <c r="AC559" s="80"/>
      <c r="AD559" s="80"/>
      <c r="AE559" s="80"/>
      <c r="AF559" s="80"/>
      <c r="AG559" s="80"/>
      <c r="AH559" s="80"/>
    </row>
    <row r="560" ht="15.75" customHeight="1" spans="1:34">
      <c r="A560" s="80"/>
      <c r="B560" s="80"/>
      <c r="C560" s="80"/>
      <c r="D560" s="80"/>
      <c r="E560" s="80"/>
      <c r="F560" s="82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  <c r="AA560" s="80"/>
      <c r="AB560" s="80"/>
      <c r="AC560" s="80"/>
      <c r="AD560" s="80"/>
      <c r="AE560" s="80"/>
      <c r="AF560" s="80"/>
      <c r="AG560" s="80"/>
      <c r="AH560" s="80"/>
    </row>
    <row r="561" ht="15.75" customHeight="1" spans="1:34">
      <c r="A561" s="80"/>
      <c r="B561" s="80"/>
      <c r="C561" s="80"/>
      <c r="D561" s="80"/>
      <c r="E561" s="80"/>
      <c r="F561" s="82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  <c r="AA561" s="80"/>
      <c r="AB561" s="80"/>
      <c r="AC561" s="80"/>
      <c r="AD561" s="80"/>
      <c r="AE561" s="80"/>
      <c r="AF561" s="80"/>
      <c r="AG561" s="80"/>
      <c r="AH561" s="80"/>
    </row>
    <row r="562" ht="15.75" customHeight="1" spans="1:34">
      <c r="A562" s="80"/>
      <c r="B562" s="80"/>
      <c r="C562" s="80"/>
      <c r="D562" s="80"/>
      <c r="E562" s="80"/>
      <c r="F562" s="82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  <c r="AA562" s="80"/>
      <c r="AB562" s="80"/>
      <c r="AC562" s="80"/>
      <c r="AD562" s="80"/>
      <c r="AE562" s="80"/>
      <c r="AF562" s="80"/>
      <c r="AG562" s="80"/>
      <c r="AH562" s="80"/>
    </row>
    <row r="563" ht="15.75" customHeight="1" spans="1:34">
      <c r="A563" s="80"/>
      <c r="B563" s="80"/>
      <c r="C563" s="80"/>
      <c r="D563" s="80"/>
      <c r="E563" s="80"/>
      <c r="F563" s="82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  <c r="AA563" s="80"/>
      <c r="AB563" s="80"/>
      <c r="AC563" s="80"/>
      <c r="AD563" s="80"/>
      <c r="AE563" s="80"/>
      <c r="AF563" s="80"/>
      <c r="AG563" s="80"/>
      <c r="AH563" s="80"/>
    </row>
    <row r="564" ht="15.75" customHeight="1" spans="1:34">
      <c r="A564" s="80"/>
      <c r="B564" s="80"/>
      <c r="C564" s="80"/>
      <c r="D564" s="80"/>
      <c r="E564" s="80"/>
      <c r="F564" s="82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  <c r="AA564" s="80"/>
      <c r="AB564" s="80"/>
      <c r="AC564" s="80"/>
      <c r="AD564" s="80"/>
      <c r="AE564" s="80"/>
      <c r="AF564" s="80"/>
      <c r="AG564" s="80"/>
      <c r="AH564" s="80"/>
    </row>
    <row r="565" ht="15.75" customHeight="1" spans="1:34">
      <c r="A565" s="80"/>
      <c r="B565" s="80"/>
      <c r="C565" s="80"/>
      <c r="D565" s="80"/>
      <c r="E565" s="80"/>
      <c r="F565" s="82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  <c r="AA565" s="80"/>
      <c r="AB565" s="80"/>
      <c r="AC565" s="80"/>
      <c r="AD565" s="80"/>
      <c r="AE565" s="80"/>
      <c r="AF565" s="80"/>
      <c r="AG565" s="80"/>
      <c r="AH565" s="80"/>
    </row>
    <row r="566" ht="15.75" customHeight="1" spans="1:34">
      <c r="A566" s="80"/>
      <c r="B566" s="80"/>
      <c r="C566" s="80"/>
      <c r="D566" s="80"/>
      <c r="E566" s="80"/>
      <c r="F566" s="82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  <c r="AA566" s="80"/>
      <c r="AB566" s="80"/>
      <c r="AC566" s="80"/>
      <c r="AD566" s="80"/>
      <c r="AE566" s="80"/>
      <c r="AF566" s="80"/>
      <c r="AG566" s="80"/>
      <c r="AH566" s="80"/>
    </row>
    <row r="567" ht="15.75" customHeight="1" spans="1:34">
      <c r="A567" s="80"/>
      <c r="B567" s="80"/>
      <c r="C567" s="80"/>
      <c r="D567" s="80"/>
      <c r="E567" s="80"/>
      <c r="F567" s="82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  <c r="AA567" s="80"/>
      <c r="AB567" s="80"/>
      <c r="AC567" s="80"/>
      <c r="AD567" s="80"/>
      <c r="AE567" s="80"/>
      <c r="AF567" s="80"/>
      <c r="AG567" s="80"/>
      <c r="AH567" s="80"/>
    </row>
    <row r="568" ht="15.75" customHeight="1" spans="1:34">
      <c r="A568" s="80"/>
      <c r="B568" s="80"/>
      <c r="C568" s="80"/>
      <c r="D568" s="80"/>
      <c r="E568" s="80"/>
      <c r="F568" s="82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  <c r="AA568" s="80"/>
      <c r="AB568" s="80"/>
      <c r="AC568" s="80"/>
      <c r="AD568" s="80"/>
      <c r="AE568" s="80"/>
      <c r="AF568" s="80"/>
      <c r="AG568" s="80"/>
      <c r="AH568" s="80"/>
    </row>
    <row r="569" ht="15.75" customHeight="1" spans="1:34">
      <c r="A569" s="80"/>
      <c r="B569" s="80"/>
      <c r="C569" s="80"/>
      <c r="D569" s="80"/>
      <c r="E569" s="80"/>
      <c r="F569" s="82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  <c r="AA569" s="80"/>
      <c r="AB569" s="80"/>
      <c r="AC569" s="80"/>
      <c r="AD569" s="80"/>
      <c r="AE569" s="80"/>
      <c r="AF569" s="80"/>
      <c r="AG569" s="80"/>
      <c r="AH569" s="80"/>
    </row>
    <row r="570" ht="15.75" customHeight="1" spans="1:34">
      <c r="A570" s="80"/>
      <c r="B570" s="80"/>
      <c r="C570" s="80"/>
      <c r="D570" s="80"/>
      <c r="E570" s="80"/>
      <c r="F570" s="82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  <c r="AA570" s="80"/>
      <c r="AB570" s="80"/>
      <c r="AC570" s="80"/>
      <c r="AD570" s="80"/>
      <c r="AE570" s="80"/>
      <c r="AF570" s="80"/>
      <c r="AG570" s="80"/>
      <c r="AH570" s="80"/>
    </row>
    <row r="571" ht="15.75" customHeight="1" spans="1:34">
      <c r="A571" s="80"/>
      <c r="B571" s="80"/>
      <c r="C571" s="80"/>
      <c r="D571" s="80"/>
      <c r="E571" s="80"/>
      <c r="F571" s="82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  <c r="AA571" s="80"/>
      <c r="AB571" s="80"/>
      <c r="AC571" s="80"/>
      <c r="AD571" s="80"/>
      <c r="AE571" s="80"/>
      <c r="AF571" s="80"/>
      <c r="AG571" s="80"/>
      <c r="AH571" s="80"/>
    </row>
    <row r="572" ht="15.75" customHeight="1" spans="1:34">
      <c r="A572" s="80"/>
      <c r="B572" s="80"/>
      <c r="C572" s="80"/>
      <c r="D572" s="80"/>
      <c r="E572" s="80"/>
      <c r="F572" s="82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  <c r="AA572" s="80"/>
      <c r="AB572" s="80"/>
      <c r="AC572" s="80"/>
      <c r="AD572" s="80"/>
      <c r="AE572" s="80"/>
      <c r="AF572" s="80"/>
      <c r="AG572" s="80"/>
      <c r="AH572" s="80"/>
    </row>
    <row r="573" ht="15.75" customHeight="1" spans="1:34">
      <c r="A573" s="80"/>
      <c r="B573" s="80"/>
      <c r="C573" s="80"/>
      <c r="D573" s="80"/>
      <c r="E573" s="80"/>
      <c r="F573" s="82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  <c r="AA573" s="80"/>
      <c r="AB573" s="80"/>
      <c r="AC573" s="80"/>
      <c r="AD573" s="80"/>
      <c r="AE573" s="80"/>
      <c r="AF573" s="80"/>
      <c r="AG573" s="80"/>
      <c r="AH573" s="80"/>
    </row>
    <row r="574" ht="15.75" customHeight="1" spans="1:34">
      <c r="A574" s="80"/>
      <c r="B574" s="80"/>
      <c r="C574" s="80"/>
      <c r="D574" s="80"/>
      <c r="E574" s="80"/>
      <c r="F574" s="82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  <c r="AA574" s="80"/>
      <c r="AB574" s="80"/>
      <c r="AC574" s="80"/>
      <c r="AD574" s="80"/>
      <c r="AE574" s="80"/>
      <c r="AF574" s="80"/>
      <c r="AG574" s="80"/>
      <c r="AH574" s="80"/>
    </row>
    <row r="575" ht="15.75" customHeight="1" spans="1:34">
      <c r="A575" s="80"/>
      <c r="B575" s="80"/>
      <c r="C575" s="80"/>
      <c r="D575" s="80"/>
      <c r="E575" s="80"/>
      <c r="F575" s="82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  <c r="AA575" s="80"/>
      <c r="AB575" s="80"/>
      <c r="AC575" s="80"/>
      <c r="AD575" s="80"/>
      <c r="AE575" s="80"/>
      <c r="AF575" s="80"/>
      <c r="AG575" s="80"/>
      <c r="AH575" s="80"/>
    </row>
    <row r="576" ht="15.75" customHeight="1" spans="1:34">
      <c r="A576" s="80"/>
      <c r="B576" s="80"/>
      <c r="C576" s="80"/>
      <c r="D576" s="80"/>
      <c r="E576" s="80"/>
      <c r="F576" s="82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  <c r="AA576" s="80"/>
      <c r="AB576" s="80"/>
      <c r="AC576" s="80"/>
      <c r="AD576" s="80"/>
      <c r="AE576" s="80"/>
      <c r="AF576" s="80"/>
      <c r="AG576" s="80"/>
      <c r="AH576" s="80"/>
    </row>
    <row r="577" ht="15.75" customHeight="1" spans="1:34">
      <c r="A577" s="80"/>
      <c r="B577" s="80"/>
      <c r="C577" s="80"/>
      <c r="D577" s="80"/>
      <c r="E577" s="80"/>
      <c r="F577" s="82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  <c r="AA577" s="80"/>
      <c r="AB577" s="80"/>
      <c r="AC577" s="80"/>
      <c r="AD577" s="80"/>
      <c r="AE577" s="80"/>
      <c r="AF577" s="80"/>
      <c r="AG577" s="80"/>
      <c r="AH577" s="80"/>
    </row>
    <row r="578" ht="15.75" customHeight="1" spans="1:34">
      <c r="A578" s="80"/>
      <c r="B578" s="80"/>
      <c r="C578" s="80"/>
      <c r="D578" s="80"/>
      <c r="E578" s="80"/>
      <c r="F578" s="82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  <c r="AA578" s="80"/>
      <c r="AB578" s="80"/>
      <c r="AC578" s="80"/>
      <c r="AD578" s="80"/>
      <c r="AE578" s="80"/>
      <c r="AF578" s="80"/>
      <c r="AG578" s="80"/>
      <c r="AH578" s="80"/>
    </row>
    <row r="579" ht="15.75" customHeight="1" spans="1:34">
      <c r="A579" s="80"/>
      <c r="B579" s="80"/>
      <c r="C579" s="80"/>
      <c r="D579" s="80"/>
      <c r="E579" s="80"/>
      <c r="F579" s="82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  <c r="AA579" s="80"/>
      <c r="AB579" s="80"/>
      <c r="AC579" s="80"/>
      <c r="AD579" s="80"/>
      <c r="AE579" s="80"/>
      <c r="AF579" s="80"/>
      <c r="AG579" s="80"/>
      <c r="AH579" s="80"/>
    </row>
    <row r="580" ht="15.75" customHeight="1" spans="1:34">
      <c r="A580" s="80"/>
      <c r="B580" s="80"/>
      <c r="C580" s="80"/>
      <c r="D580" s="80"/>
      <c r="E580" s="80"/>
      <c r="F580" s="82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  <c r="AA580" s="80"/>
      <c r="AB580" s="80"/>
      <c r="AC580" s="80"/>
      <c r="AD580" s="80"/>
      <c r="AE580" s="80"/>
      <c r="AF580" s="80"/>
      <c r="AG580" s="80"/>
      <c r="AH580" s="80"/>
    </row>
    <row r="581" ht="15.75" customHeight="1" spans="1:34">
      <c r="A581" s="80"/>
      <c r="B581" s="80"/>
      <c r="C581" s="80"/>
      <c r="D581" s="80"/>
      <c r="E581" s="80"/>
      <c r="F581" s="82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  <c r="AA581" s="80"/>
      <c r="AB581" s="80"/>
      <c r="AC581" s="80"/>
      <c r="AD581" s="80"/>
      <c r="AE581" s="80"/>
      <c r="AF581" s="80"/>
      <c r="AG581" s="80"/>
      <c r="AH581" s="80"/>
    </row>
    <row r="582" ht="15.75" customHeight="1" spans="1:34">
      <c r="A582" s="80"/>
      <c r="B582" s="80"/>
      <c r="C582" s="80"/>
      <c r="D582" s="80"/>
      <c r="E582" s="80"/>
      <c r="F582" s="82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  <c r="AA582" s="80"/>
      <c r="AB582" s="80"/>
      <c r="AC582" s="80"/>
      <c r="AD582" s="80"/>
      <c r="AE582" s="80"/>
      <c r="AF582" s="80"/>
      <c r="AG582" s="80"/>
      <c r="AH582" s="80"/>
    </row>
    <row r="583" ht="15.75" customHeight="1" spans="1:34">
      <c r="A583" s="80"/>
      <c r="B583" s="80"/>
      <c r="C583" s="80"/>
      <c r="D583" s="80"/>
      <c r="E583" s="80"/>
      <c r="F583" s="82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  <c r="AA583" s="80"/>
      <c r="AB583" s="80"/>
      <c r="AC583" s="80"/>
      <c r="AD583" s="80"/>
      <c r="AE583" s="80"/>
      <c r="AF583" s="80"/>
      <c r="AG583" s="80"/>
      <c r="AH583" s="80"/>
    </row>
    <row r="584" ht="15.75" customHeight="1" spans="1:34">
      <c r="A584" s="80"/>
      <c r="B584" s="80"/>
      <c r="C584" s="80"/>
      <c r="D584" s="80"/>
      <c r="E584" s="80"/>
      <c r="F584" s="82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  <c r="AA584" s="80"/>
      <c r="AB584" s="80"/>
      <c r="AC584" s="80"/>
      <c r="AD584" s="80"/>
      <c r="AE584" s="80"/>
      <c r="AF584" s="80"/>
      <c r="AG584" s="80"/>
      <c r="AH584" s="80"/>
    </row>
    <row r="585" ht="15.75" customHeight="1" spans="1:34">
      <c r="A585" s="80"/>
      <c r="B585" s="80"/>
      <c r="C585" s="80"/>
      <c r="D585" s="80"/>
      <c r="E585" s="80"/>
      <c r="F585" s="82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  <c r="AA585" s="80"/>
      <c r="AB585" s="80"/>
      <c r="AC585" s="80"/>
      <c r="AD585" s="80"/>
      <c r="AE585" s="80"/>
      <c r="AF585" s="80"/>
      <c r="AG585" s="80"/>
      <c r="AH585" s="80"/>
    </row>
    <row r="586" ht="15.75" customHeight="1" spans="1:34">
      <c r="A586" s="80"/>
      <c r="B586" s="80"/>
      <c r="C586" s="80"/>
      <c r="D586" s="80"/>
      <c r="E586" s="80"/>
      <c r="F586" s="82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  <c r="AA586" s="80"/>
      <c r="AB586" s="80"/>
      <c r="AC586" s="80"/>
      <c r="AD586" s="80"/>
      <c r="AE586" s="80"/>
      <c r="AF586" s="80"/>
      <c r="AG586" s="80"/>
      <c r="AH586" s="80"/>
    </row>
    <row r="587" ht="15.75" customHeight="1" spans="1:34">
      <c r="A587" s="80"/>
      <c r="B587" s="80"/>
      <c r="C587" s="80"/>
      <c r="D587" s="80"/>
      <c r="E587" s="80"/>
      <c r="F587" s="82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  <c r="AA587" s="80"/>
      <c r="AB587" s="80"/>
      <c r="AC587" s="80"/>
      <c r="AD587" s="80"/>
      <c r="AE587" s="80"/>
      <c r="AF587" s="80"/>
      <c r="AG587" s="80"/>
      <c r="AH587" s="80"/>
    </row>
    <row r="588" ht="15.75" customHeight="1" spans="1:34">
      <c r="A588" s="80"/>
      <c r="B588" s="80"/>
      <c r="C588" s="80"/>
      <c r="D588" s="80"/>
      <c r="E588" s="80"/>
      <c r="F588" s="82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  <c r="AA588" s="80"/>
      <c r="AB588" s="80"/>
      <c r="AC588" s="80"/>
      <c r="AD588" s="80"/>
      <c r="AE588" s="80"/>
      <c r="AF588" s="80"/>
      <c r="AG588" s="80"/>
      <c r="AH588" s="80"/>
    </row>
    <row r="589" ht="15.75" customHeight="1" spans="1:34">
      <c r="A589" s="80"/>
      <c r="B589" s="80"/>
      <c r="C589" s="80"/>
      <c r="D589" s="80"/>
      <c r="E589" s="80"/>
      <c r="F589" s="82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  <c r="AA589" s="80"/>
      <c r="AB589" s="80"/>
      <c r="AC589" s="80"/>
      <c r="AD589" s="80"/>
      <c r="AE589" s="80"/>
      <c r="AF589" s="80"/>
      <c r="AG589" s="80"/>
      <c r="AH589" s="80"/>
    </row>
    <row r="590" ht="15.75" customHeight="1" spans="1:34">
      <c r="A590" s="80"/>
      <c r="B590" s="80"/>
      <c r="C590" s="80"/>
      <c r="D590" s="80"/>
      <c r="E590" s="80"/>
      <c r="F590" s="82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  <c r="AA590" s="80"/>
      <c r="AB590" s="80"/>
      <c r="AC590" s="80"/>
      <c r="AD590" s="80"/>
      <c r="AE590" s="80"/>
      <c r="AF590" s="80"/>
      <c r="AG590" s="80"/>
      <c r="AH590" s="80"/>
    </row>
    <row r="591" ht="15.75" customHeight="1" spans="1:34">
      <c r="A591" s="80"/>
      <c r="B591" s="80"/>
      <c r="C591" s="80"/>
      <c r="D591" s="80"/>
      <c r="E591" s="80"/>
      <c r="F591" s="82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  <c r="AA591" s="80"/>
      <c r="AB591" s="80"/>
      <c r="AC591" s="80"/>
      <c r="AD591" s="80"/>
      <c r="AE591" s="80"/>
      <c r="AF591" s="80"/>
      <c r="AG591" s="80"/>
      <c r="AH591" s="80"/>
    </row>
    <row r="592" ht="15.75" customHeight="1" spans="1:34">
      <c r="A592" s="80"/>
      <c r="B592" s="80"/>
      <c r="C592" s="80"/>
      <c r="D592" s="80"/>
      <c r="E592" s="80"/>
      <c r="F592" s="82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  <c r="AA592" s="80"/>
      <c r="AB592" s="80"/>
      <c r="AC592" s="80"/>
      <c r="AD592" s="80"/>
      <c r="AE592" s="80"/>
      <c r="AF592" s="80"/>
      <c r="AG592" s="80"/>
      <c r="AH592" s="80"/>
    </row>
    <row r="593" ht="15.75" customHeight="1" spans="1:34">
      <c r="A593" s="80"/>
      <c r="B593" s="80"/>
      <c r="C593" s="80"/>
      <c r="D593" s="80"/>
      <c r="E593" s="80"/>
      <c r="F593" s="82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  <c r="AA593" s="80"/>
      <c r="AB593" s="80"/>
      <c r="AC593" s="80"/>
      <c r="AD593" s="80"/>
      <c r="AE593" s="80"/>
      <c r="AF593" s="80"/>
      <c r="AG593" s="80"/>
      <c r="AH593" s="80"/>
    </row>
    <row r="594" ht="15.75" customHeight="1" spans="1:34">
      <c r="A594" s="80"/>
      <c r="B594" s="80"/>
      <c r="C594" s="80"/>
      <c r="D594" s="80"/>
      <c r="E594" s="80"/>
      <c r="F594" s="82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  <c r="AA594" s="80"/>
      <c r="AB594" s="80"/>
      <c r="AC594" s="80"/>
      <c r="AD594" s="80"/>
      <c r="AE594" s="80"/>
      <c r="AF594" s="80"/>
      <c r="AG594" s="80"/>
      <c r="AH594" s="80"/>
    </row>
    <row r="595" ht="15.75" customHeight="1" spans="1:34">
      <c r="A595" s="80"/>
      <c r="B595" s="80"/>
      <c r="C595" s="80"/>
      <c r="D595" s="80"/>
      <c r="E595" s="80"/>
      <c r="F595" s="82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  <c r="AA595" s="80"/>
      <c r="AB595" s="80"/>
      <c r="AC595" s="80"/>
      <c r="AD595" s="80"/>
      <c r="AE595" s="80"/>
      <c r="AF595" s="80"/>
      <c r="AG595" s="80"/>
      <c r="AH595" s="80"/>
    </row>
    <row r="596" ht="15.75" customHeight="1" spans="1:34">
      <c r="A596" s="80"/>
      <c r="B596" s="80"/>
      <c r="C596" s="80"/>
      <c r="D596" s="80"/>
      <c r="E596" s="80"/>
      <c r="F596" s="82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  <c r="AA596" s="80"/>
      <c r="AB596" s="80"/>
      <c r="AC596" s="80"/>
      <c r="AD596" s="80"/>
      <c r="AE596" s="80"/>
      <c r="AF596" s="80"/>
      <c r="AG596" s="80"/>
      <c r="AH596" s="80"/>
    </row>
    <row r="597" ht="15.75" customHeight="1" spans="1:34">
      <c r="A597" s="80"/>
      <c r="B597" s="80"/>
      <c r="C597" s="80"/>
      <c r="D597" s="80"/>
      <c r="E597" s="80"/>
      <c r="F597" s="82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  <c r="AA597" s="80"/>
      <c r="AB597" s="80"/>
      <c r="AC597" s="80"/>
      <c r="AD597" s="80"/>
      <c r="AE597" s="80"/>
      <c r="AF597" s="80"/>
      <c r="AG597" s="80"/>
      <c r="AH597" s="80"/>
    </row>
    <row r="598" ht="15.75" customHeight="1" spans="1:34">
      <c r="A598" s="80"/>
      <c r="B598" s="80"/>
      <c r="C598" s="80"/>
      <c r="D598" s="80"/>
      <c r="E598" s="80"/>
      <c r="F598" s="82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  <c r="AA598" s="80"/>
      <c r="AB598" s="80"/>
      <c r="AC598" s="80"/>
      <c r="AD598" s="80"/>
      <c r="AE598" s="80"/>
      <c r="AF598" s="80"/>
      <c r="AG598" s="80"/>
      <c r="AH598" s="80"/>
    </row>
    <row r="599" ht="15.75" customHeight="1" spans="1:34">
      <c r="A599" s="80"/>
      <c r="B599" s="80"/>
      <c r="C599" s="80"/>
      <c r="D599" s="80"/>
      <c r="E599" s="80"/>
      <c r="F599" s="82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  <c r="AA599" s="80"/>
      <c r="AB599" s="80"/>
      <c r="AC599" s="80"/>
      <c r="AD599" s="80"/>
      <c r="AE599" s="80"/>
      <c r="AF599" s="80"/>
      <c r="AG599" s="80"/>
      <c r="AH599" s="80"/>
    </row>
    <row r="600" ht="15.75" customHeight="1" spans="1:34">
      <c r="A600" s="80"/>
      <c r="B600" s="80"/>
      <c r="C600" s="80"/>
      <c r="D600" s="80"/>
      <c r="E600" s="80"/>
      <c r="F600" s="82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  <c r="AA600" s="80"/>
      <c r="AB600" s="80"/>
      <c r="AC600" s="80"/>
      <c r="AD600" s="80"/>
      <c r="AE600" s="80"/>
      <c r="AF600" s="80"/>
      <c r="AG600" s="80"/>
      <c r="AH600" s="80"/>
    </row>
    <row r="601" ht="15.75" customHeight="1" spans="1:34">
      <c r="A601" s="80"/>
      <c r="B601" s="80"/>
      <c r="C601" s="80"/>
      <c r="D601" s="80"/>
      <c r="E601" s="80"/>
      <c r="F601" s="82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  <c r="AA601" s="80"/>
      <c r="AB601" s="80"/>
      <c r="AC601" s="80"/>
      <c r="AD601" s="80"/>
      <c r="AE601" s="80"/>
      <c r="AF601" s="80"/>
      <c r="AG601" s="80"/>
      <c r="AH601" s="80"/>
    </row>
    <row r="602" ht="15.75" customHeight="1" spans="1:34">
      <c r="A602" s="80"/>
      <c r="B602" s="80"/>
      <c r="C602" s="80"/>
      <c r="D602" s="80"/>
      <c r="E602" s="80"/>
      <c r="F602" s="82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  <c r="AA602" s="80"/>
      <c r="AB602" s="80"/>
      <c r="AC602" s="80"/>
      <c r="AD602" s="80"/>
      <c r="AE602" s="80"/>
      <c r="AF602" s="80"/>
      <c r="AG602" s="80"/>
      <c r="AH602" s="80"/>
    </row>
    <row r="603" ht="15.75" customHeight="1" spans="1:34">
      <c r="A603" s="80"/>
      <c r="B603" s="80"/>
      <c r="C603" s="80"/>
      <c r="D603" s="80"/>
      <c r="E603" s="80"/>
      <c r="F603" s="82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  <c r="AA603" s="80"/>
      <c r="AB603" s="80"/>
      <c r="AC603" s="80"/>
      <c r="AD603" s="80"/>
      <c r="AE603" s="80"/>
      <c r="AF603" s="80"/>
      <c r="AG603" s="80"/>
      <c r="AH603" s="80"/>
    </row>
    <row r="604" ht="15.75" customHeight="1" spans="1:34">
      <c r="A604" s="80"/>
      <c r="B604" s="80"/>
      <c r="C604" s="80"/>
      <c r="D604" s="80"/>
      <c r="E604" s="80"/>
      <c r="F604" s="82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  <c r="AA604" s="80"/>
      <c r="AB604" s="80"/>
      <c r="AC604" s="80"/>
      <c r="AD604" s="80"/>
      <c r="AE604" s="80"/>
      <c r="AF604" s="80"/>
      <c r="AG604" s="80"/>
      <c r="AH604" s="80"/>
    </row>
    <row r="605" ht="15.75" customHeight="1" spans="1:34">
      <c r="A605" s="80"/>
      <c r="B605" s="80"/>
      <c r="C605" s="80"/>
      <c r="D605" s="80"/>
      <c r="E605" s="80"/>
      <c r="F605" s="82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  <c r="AA605" s="80"/>
      <c r="AB605" s="80"/>
      <c r="AC605" s="80"/>
      <c r="AD605" s="80"/>
      <c r="AE605" s="80"/>
      <c r="AF605" s="80"/>
      <c r="AG605" s="80"/>
      <c r="AH605" s="80"/>
    </row>
    <row r="606" ht="15.75" customHeight="1" spans="1:34">
      <c r="A606" s="80"/>
      <c r="B606" s="80"/>
      <c r="C606" s="80"/>
      <c r="D606" s="80"/>
      <c r="E606" s="80"/>
      <c r="F606" s="82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  <c r="AA606" s="80"/>
      <c r="AB606" s="80"/>
      <c r="AC606" s="80"/>
      <c r="AD606" s="80"/>
      <c r="AE606" s="80"/>
      <c r="AF606" s="80"/>
      <c r="AG606" s="80"/>
      <c r="AH606" s="80"/>
    </row>
    <row r="607" ht="15.75" customHeight="1" spans="1:34">
      <c r="A607" s="80"/>
      <c r="B607" s="80"/>
      <c r="C607" s="80"/>
      <c r="D607" s="80"/>
      <c r="E607" s="80"/>
      <c r="F607" s="82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  <c r="AA607" s="80"/>
      <c r="AB607" s="80"/>
      <c r="AC607" s="80"/>
      <c r="AD607" s="80"/>
      <c r="AE607" s="80"/>
      <c r="AF607" s="80"/>
      <c r="AG607" s="80"/>
      <c r="AH607" s="80"/>
    </row>
    <row r="608" ht="15.75" customHeight="1" spans="1:34">
      <c r="A608" s="80"/>
      <c r="B608" s="80"/>
      <c r="C608" s="80"/>
      <c r="D608" s="80"/>
      <c r="E608" s="80"/>
      <c r="F608" s="82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  <c r="AA608" s="80"/>
      <c r="AB608" s="80"/>
      <c r="AC608" s="80"/>
      <c r="AD608" s="80"/>
      <c r="AE608" s="80"/>
      <c r="AF608" s="80"/>
      <c r="AG608" s="80"/>
      <c r="AH608" s="80"/>
    </row>
    <row r="609" ht="15.75" customHeight="1" spans="1:34">
      <c r="A609" s="80"/>
      <c r="B609" s="80"/>
      <c r="C609" s="80"/>
      <c r="D609" s="80"/>
      <c r="E609" s="80"/>
      <c r="F609" s="82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  <c r="AA609" s="80"/>
      <c r="AB609" s="80"/>
      <c r="AC609" s="80"/>
      <c r="AD609" s="80"/>
      <c r="AE609" s="80"/>
      <c r="AF609" s="80"/>
      <c r="AG609" s="80"/>
      <c r="AH609" s="80"/>
    </row>
    <row r="610" ht="15.75" customHeight="1" spans="1:34">
      <c r="A610" s="80"/>
      <c r="B610" s="80"/>
      <c r="C610" s="80"/>
      <c r="D610" s="80"/>
      <c r="E610" s="80"/>
      <c r="F610" s="82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  <c r="AA610" s="80"/>
      <c r="AB610" s="80"/>
      <c r="AC610" s="80"/>
      <c r="AD610" s="80"/>
      <c r="AE610" s="80"/>
      <c r="AF610" s="80"/>
      <c r="AG610" s="80"/>
      <c r="AH610" s="80"/>
    </row>
    <row r="611" ht="15.75" customHeight="1" spans="1:34">
      <c r="A611" s="80"/>
      <c r="B611" s="80"/>
      <c r="C611" s="80"/>
      <c r="D611" s="80"/>
      <c r="E611" s="80"/>
      <c r="F611" s="82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  <c r="AA611" s="80"/>
      <c r="AB611" s="80"/>
      <c r="AC611" s="80"/>
      <c r="AD611" s="80"/>
      <c r="AE611" s="80"/>
      <c r="AF611" s="80"/>
      <c r="AG611" s="80"/>
      <c r="AH611" s="80"/>
    </row>
    <row r="612" ht="15.75" customHeight="1" spans="1:34">
      <c r="A612" s="80"/>
      <c r="B612" s="80"/>
      <c r="C612" s="80"/>
      <c r="D612" s="80"/>
      <c r="E612" s="80"/>
      <c r="F612" s="82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  <c r="AA612" s="80"/>
      <c r="AB612" s="80"/>
      <c r="AC612" s="80"/>
      <c r="AD612" s="80"/>
      <c r="AE612" s="80"/>
      <c r="AF612" s="80"/>
      <c r="AG612" s="80"/>
      <c r="AH612" s="80"/>
    </row>
    <row r="613" ht="15.75" customHeight="1" spans="1:34">
      <c r="A613" s="80"/>
      <c r="B613" s="80"/>
      <c r="C613" s="80"/>
      <c r="D613" s="80"/>
      <c r="E613" s="80"/>
      <c r="F613" s="82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  <c r="AA613" s="80"/>
      <c r="AB613" s="80"/>
      <c r="AC613" s="80"/>
      <c r="AD613" s="80"/>
      <c r="AE613" s="80"/>
      <c r="AF613" s="80"/>
      <c r="AG613" s="80"/>
      <c r="AH613" s="80"/>
    </row>
    <row r="614" ht="15.75" customHeight="1" spans="1:34">
      <c r="A614" s="80"/>
      <c r="B614" s="80"/>
      <c r="C614" s="80"/>
      <c r="D614" s="80"/>
      <c r="E614" s="80"/>
      <c r="F614" s="82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  <c r="AA614" s="80"/>
      <c r="AB614" s="80"/>
      <c r="AC614" s="80"/>
      <c r="AD614" s="80"/>
      <c r="AE614" s="80"/>
      <c r="AF614" s="80"/>
      <c r="AG614" s="80"/>
      <c r="AH614" s="80"/>
    </row>
    <row r="615" ht="15.75" customHeight="1" spans="1:34">
      <c r="A615" s="80"/>
      <c r="B615" s="80"/>
      <c r="C615" s="80"/>
      <c r="D615" s="80"/>
      <c r="E615" s="80"/>
      <c r="F615" s="82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  <c r="AA615" s="80"/>
      <c r="AB615" s="80"/>
      <c r="AC615" s="80"/>
      <c r="AD615" s="80"/>
      <c r="AE615" s="80"/>
      <c r="AF615" s="80"/>
      <c r="AG615" s="80"/>
      <c r="AH615" s="80"/>
    </row>
    <row r="616" ht="15.75" customHeight="1" spans="1:34">
      <c r="A616" s="80"/>
      <c r="B616" s="80"/>
      <c r="C616" s="80"/>
      <c r="D616" s="80"/>
      <c r="E616" s="80"/>
      <c r="F616" s="82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  <c r="AA616" s="80"/>
      <c r="AB616" s="80"/>
      <c r="AC616" s="80"/>
      <c r="AD616" s="80"/>
      <c r="AE616" s="80"/>
      <c r="AF616" s="80"/>
      <c r="AG616" s="80"/>
      <c r="AH616" s="80"/>
    </row>
    <row r="617" ht="15.75" customHeight="1" spans="1:34">
      <c r="A617" s="80"/>
      <c r="B617" s="80"/>
      <c r="C617" s="80"/>
      <c r="D617" s="80"/>
      <c r="E617" s="80"/>
      <c r="F617" s="82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  <c r="AA617" s="80"/>
      <c r="AB617" s="80"/>
      <c r="AC617" s="80"/>
      <c r="AD617" s="80"/>
      <c r="AE617" s="80"/>
      <c r="AF617" s="80"/>
      <c r="AG617" s="80"/>
      <c r="AH617" s="80"/>
    </row>
    <row r="618" ht="15.75" customHeight="1" spans="1:34">
      <c r="A618" s="80"/>
      <c r="B618" s="80"/>
      <c r="C618" s="80"/>
      <c r="D618" s="80"/>
      <c r="E618" s="80"/>
      <c r="F618" s="82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  <c r="AA618" s="80"/>
      <c r="AB618" s="80"/>
      <c r="AC618" s="80"/>
      <c r="AD618" s="80"/>
      <c r="AE618" s="80"/>
      <c r="AF618" s="80"/>
      <c r="AG618" s="80"/>
      <c r="AH618" s="80"/>
    </row>
    <row r="619" ht="15.75" customHeight="1" spans="1:34">
      <c r="A619" s="80"/>
      <c r="B619" s="80"/>
      <c r="C619" s="80"/>
      <c r="D619" s="80"/>
      <c r="E619" s="80"/>
      <c r="F619" s="82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  <c r="AA619" s="80"/>
      <c r="AB619" s="80"/>
      <c r="AC619" s="80"/>
      <c r="AD619" s="80"/>
      <c r="AE619" s="80"/>
      <c r="AF619" s="80"/>
      <c r="AG619" s="80"/>
      <c r="AH619" s="80"/>
    </row>
    <row r="620" ht="15.75" customHeight="1" spans="1:34">
      <c r="A620" s="80"/>
      <c r="B620" s="80"/>
      <c r="C620" s="80"/>
      <c r="D620" s="80"/>
      <c r="E620" s="80"/>
      <c r="F620" s="82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  <c r="AA620" s="80"/>
      <c r="AB620" s="80"/>
      <c r="AC620" s="80"/>
      <c r="AD620" s="80"/>
      <c r="AE620" s="80"/>
      <c r="AF620" s="80"/>
      <c r="AG620" s="80"/>
      <c r="AH620" s="80"/>
    </row>
    <row r="621" ht="15.75" customHeight="1" spans="1:34">
      <c r="A621" s="80"/>
      <c r="B621" s="80"/>
      <c r="C621" s="80"/>
      <c r="D621" s="80"/>
      <c r="E621" s="80"/>
      <c r="F621" s="82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  <c r="AA621" s="80"/>
      <c r="AB621" s="80"/>
      <c r="AC621" s="80"/>
      <c r="AD621" s="80"/>
      <c r="AE621" s="80"/>
      <c r="AF621" s="80"/>
      <c r="AG621" s="80"/>
      <c r="AH621" s="80"/>
    </row>
    <row r="622" ht="15.75" customHeight="1" spans="1:34">
      <c r="A622" s="80"/>
      <c r="B622" s="80"/>
      <c r="C622" s="80"/>
      <c r="D622" s="80"/>
      <c r="E622" s="80"/>
      <c r="F622" s="82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  <c r="AA622" s="80"/>
      <c r="AB622" s="80"/>
      <c r="AC622" s="80"/>
      <c r="AD622" s="80"/>
      <c r="AE622" s="80"/>
      <c r="AF622" s="80"/>
      <c r="AG622" s="80"/>
      <c r="AH622" s="80"/>
    </row>
    <row r="623" ht="15.75" customHeight="1" spans="1:34">
      <c r="A623" s="80"/>
      <c r="B623" s="80"/>
      <c r="C623" s="80"/>
      <c r="D623" s="80"/>
      <c r="E623" s="80"/>
      <c r="F623" s="82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  <c r="AA623" s="80"/>
      <c r="AB623" s="80"/>
      <c r="AC623" s="80"/>
      <c r="AD623" s="80"/>
      <c r="AE623" s="80"/>
      <c r="AF623" s="80"/>
      <c r="AG623" s="80"/>
      <c r="AH623" s="80"/>
    </row>
    <row r="624" ht="15.75" customHeight="1" spans="1:34">
      <c r="A624" s="80"/>
      <c r="B624" s="80"/>
      <c r="C624" s="80"/>
      <c r="D624" s="80"/>
      <c r="E624" s="80"/>
      <c r="F624" s="82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  <c r="AA624" s="80"/>
      <c r="AB624" s="80"/>
      <c r="AC624" s="80"/>
      <c r="AD624" s="80"/>
      <c r="AE624" s="80"/>
      <c r="AF624" s="80"/>
      <c r="AG624" s="80"/>
      <c r="AH624" s="80"/>
    </row>
    <row r="625" ht="15.75" customHeight="1" spans="1:34">
      <c r="A625" s="80"/>
      <c r="B625" s="80"/>
      <c r="C625" s="80"/>
      <c r="D625" s="80"/>
      <c r="E625" s="80"/>
      <c r="F625" s="82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  <c r="AA625" s="80"/>
      <c r="AB625" s="80"/>
      <c r="AC625" s="80"/>
      <c r="AD625" s="80"/>
      <c r="AE625" s="80"/>
      <c r="AF625" s="80"/>
      <c r="AG625" s="80"/>
      <c r="AH625" s="80"/>
    </row>
    <row r="626" ht="15.75" customHeight="1" spans="1:34">
      <c r="A626" s="80"/>
      <c r="B626" s="80"/>
      <c r="C626" s="80"/>
      <c r="D626" s="80"/>
      <c r="E626" s="80"/>
      <c r="F626" s="82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  <c r="AA626" s="80"/>
      <c r="AB626" s="80"/>
      <c r="AC626" s="80"/>
      <c r="AD626" s="80"/>
      <c r="AE626" s="80"/>
      <c r="AF626" s="80"/>
      <c r="AG626" s="80"/>
      <c r="AH626" s="80"/>
    </row>
    <row r="627" ht="15.75" customHeight="1" spans="1:34">
      <c r="A627" s="80"/>
      <c r="B627" s="80"/>
      <c r="C627" s="80"/>
      <c r="D627" s="80"/>
      <c r="E627" s="80"/>
      <c r="F627" s="82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  <c r="AA627" s="80"/>
      <c r="AB627" s="80"/>
      <c r="AC627" s="80"/>
      <c r="AD627" s="80"/>
      <c r="AE627" s="80"/>
      <c r="AF627" s="80"/>
      <c r="AG627" s="80"/>
      <c r="AH627" s="80"/>
    </row>
    <row r="628" ht="15.75" customHeight="1" spans="1:34">
      <c r="A628" s="80"/>
      <c r="B628" s="80"/>
      <c r="C628" s="80"/>
      <c r="D628" s="80"/>
      <c r="E628" s="80"/>
      <c r="F628" s="82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  <c r="AA628" s="80"/>
      <c r="AB628" s="80"/>
      <c r="AC628" s="80"/>
      <c r="AD628" s="80"/>
      <c r="AE628" s="80"/>
      <c r="AF628" s="80"/>
      <c r="AG628" s="80"/>
      <c r="AH628" s="80"/>
    </row>
    <row r="629" ht="15.75" customHeight="1" spans="1:34">
      <c r="A629" s="80"/>
      <c r="B629" s="80"/>
      <c r="C629" s="80"/>
      <c r="D629" s="80"/>
      <c r="E629" s="80"/>
      <c r="F629" s="82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  <c r="AA629" s="80"/>
      <c r="AB629" s="80"/>
      <c r="AC629" s="80"/>
      <c r="AD629" s="80"/>
      <c r="AE629" s="80"/>
      <c r="AF629" s="80"/>
      <c r="AG629" s="80"/>
      <c r="AH629" s="80"/>
    </row>
    <row r="630" ht="15.75" customHeight="1" spans="1:34">
      <c r="A630" s="80"/>
      <c r="B630" s="80"/>
      <c r="C630" s="80"/>
      <c r="D630" s="80"/>
      <c r="E630" s="80"/>
      <c r="F630" s="82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  <c r="AA630" s="80"/>
      <c r="AB630" s="80"/>
      <c r="AC630" s="80"/>
      <c r="AD630" s="80"/>
      <c r="AE630" s="80"/>
      <c r="AF630" s="80"/>
      <c r="AG630" s="80"/>
      <c r="AH630" s="80"/>
    </row>
    <row r="631" ht="15.75" customHeight="1" spans="1:34">
      <c r="A631" s="80"/>
      <c r="B631" s="80"/>
      <c r="C631" s="80"/>
      <c r="D631" s="80"/>
      <c r="E631" s="80"/>
      <c r="F631" s="82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  <c r="AA631" s="80"/>
      <c r="AB631" s="80"/>
      <c r="AC631" s="80"/>
      <c r="AD631" s="80"/>
      <c r="AE631" s="80"/>
      <c r="AF631" s="80"/>
      <c r="AG631" s="80"/>
      <c r="AH631" s="80"/>
    </row>
    <row r="632" ht="15.75" customHeight="1" spans="1:34">
      <c r="A632" s="80"/>
      <c r="B632" s="80"/>
      <c r="C632" s="80"/>
      <c r="D632" s="80"/>
      <c r="E632" s="80"/>
      <c r="F632" s="82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  <c r="AA632" s="80"/>
      <c r="AB632" s="80"/>
      <c r="AC632" s="80"/>
      <c r="AD632" s="80"/>
      <c r="AE632" s="80"/>
      <c r="AF632" s="80"/>
      <c r="AG632" s="80"/>
      <c r="AH632" s="80"/>
    </row>
    <row r="633" ht="15.75" customHeight="1" spans="1:34">
      <c r="A633" s="80"/>
      <c r="B633" s="80"/>
      <c r="C633" s="80"/>
      <c r="D633" s="80"/>
      <c r="E633" s="80"/>
      <c r="F633" s="82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  <c r="AA633" s="80"/>
      <c r="AB633" s="80"/>
      <c r="AC633" s="80"/>
      <c r="AD633" s="80"/>
      <c r="AE633" s="80"/>
      <c r="AF633" s="80"/>
      <c r="AG633" s="80"/>
      <c r="AH633" s="80"/>
    </row>
    <row r="634" ht="15.75" customHeight="1" spans="1:34">
      <c r="A634" s="80"/>
      <c r="B634" s="80"/>
      <c r="C634" s="80"/>
      <c r="D634" s="80"/>
      <c r="E634" s="80"/>
      <c r="F634" s="82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  <c r="AA634" s="80"/>
      <c r="AB634" s="80"/>
      <c r="AC634" s="80"/>
      <c r="AD634" s="80"/>
      <c r="AE634" s="80"/>
      <c r="AF634" s="80"/>
      <c r="AG634" s="80"/>
      <c r="AH634" s="80"/>
    </row>
    <row r="635" ht="15.75" customHeight="1" spans="1:34">
      <c r="A635" s="80"/>
      <c r="B635" s="80"/>
      <c r="C635" s="80"/>
      <c r="D635" s="80"/>
      <c r="E635" s="80"/>
      <c r="F635" s="82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  <c r="AA635" s="80"/>
      <c r="AB635" s="80"/>
      <c r="AC635" s="80"/>
      <c r="AD635" s="80"/>
      <c r="AE635" s="80"/>
      <c r="AF635" s="80"/>
      <c r="AG635" s="80"/>
      <c r="AH635" s="80"/>
    </row>
    <row r="636" ht="15.75" customHeight="1" spans="1:34">
      <c r="A636" s="80"/>
      <c r="B636" s="80"/>
      <c r="C636" s="80"/>
      <c r="D636" s="80"/>
      <c r="E636" s="80"/>
      <c r="F636" s="82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  <c r="AA636" s="80"/>
      <c r="AB636" s="80"/>
      <c r="AC636" s="80"/>
      <c r="AD636" s="80"/>
      <c r="AE636" s="80"/>
      <c r="AF636" s="80"/>
      <c r="AG636" s="80"/>
      <c r="AH636" s="80"/>
    </row>
    <row r="637" ht="15.75" customHeight="1" spans="1:34">
      <c r="A637" s="80"/>
      <c r="B637" s="80"/>
      <c r="C637" s="80"/>
      <c r="D637" s="80"/>
      <c r="E637" s="80"/>
      <c r="F637" s="82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  <c r="AA637" s="80"/>
      <c r="AB637" s="80"/>
      <c r="AC637" s="80"/>
      <c r="AD637" s="80"/>
      <c r="AE637" s="80"/>
      <c r="AF637" s="80"/>
      <c r="AG637" s="80"/>
      <c r="AH637" s="80"/>
    </row>
    <row r="638" ht="15.75" customHeight="1" spans="1:34">
      <c r="A638" s="80"/>
      <c r="B638" s="80"/>
      <c r="C638" s="80"/>
      <c r="D638" s="80"/>
      <c r="E638" s="80"/>
      <c r="F638" s="82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  <c r="AA638" s="80"/>
      <c r="AB638" s="80"/>
      <c r="AC638" s="80"/>
      <c r="AD638" s="80"/>
      <c r="AE638" s="80"/>
      <c r="AF638" s="80"/>
      <c r="AG638" s="80"/>
      <c r="AH638" s="80"/>
    </row>
    <row r="639" ht="15.75" customHeight="1" spans="1:34">
      <c r="A639" s="80"/>
      <c r="B639" s="80"/>
      <c r="C639" s="80"/>
      <c r="D639" s="80"/>
      <c r="E639" s="80"/>
      <c r="F639" s="82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  <c r="AA639" s="80"/>
      <c r="AB639" s="80"/>
      <c r="AC639" s="80"/>
      <c r="AD639" s="80"/>
      <c r="AE639" s="80"/>
      <c r="AF639" s="80"/>
      <c r="AG639" s="80"/>
      <c r="AH639" s="80"/>
    </row>
    <row r="640" ht="15.75" customHeight="1" spans="1:34">
      <c r="A640" s="80"/>
      <c r="B640" s="80"/>
      <c r="C640" s="80"/>
      <c r="D640" s="80"/>
      <c r="E640" s="80"/>
      <c r="F640" s="82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  <c r="AA640" s="80"/>
      <c r="AB640" s="80"/>
      <c r="AC640" s="80"/>
      <c r="AD640" s="80"/>
      <c r="AE640" s="80"/>
      <c r="AF640" s="80"/>
      <c r="AG640" s="80"/>
      <c r="AH640" s="80"/>
    </row>
    <row r="641" ht="15.75" customHeight="1" spans="1:34">
      <c r="A641" s="80"/>
      <c r="B641" s="80"/>
      <c r="C641" s="80"/>
      <c r="D641" s="80"/>
      <c r="E641" s="80"/>
      <c r="F641" s="82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  <c r="AA641" s="80"/>
      <c r="AB641" s="80"/>
      <c r="AC641" s="80"/>
      <c r="AD641" s="80"/>
      <c r="AE641" s="80"/>
      <c r="AF641" s="80"/>
      <c r="AG641" s="80"/>
      <c r="AH641" s="80"/>
    </row>
    <row r="642" ht="15.75" customHeight="1" spans="1:34">
      <c r="A642" s="80"/>
      <c r="B642" s="80"/>
      <c r="C642" s="80"/>
      <c r="D642" s="80"/>
      <c r="E642" s="80"/>
      <c r="F642" s="82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  <c r="AA642" s="80"/>
      <c r="AB642" s="80"/>
      <c r="AC642" s="80"/>
      <c r="AD642" s="80"/>
      <c r="AE642" s="80"/>
      <c r="AF642" s="80"/>
      <c r="AG642" s="80"/>
      <c r="AH642" s="80"/>
    </row>
    <row r="643" ht="15.75" customHeight="1" spans="1:34">
      <c r="A643" s="80"/>
      <c r="B643" s="80"/>
      <c r="C643" s="80"/>
      <c r="D643" s="80"/>
      <c r="E643" s="80"/>
      <c r="F643" s="82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  <c r="AA643" s="80"/>
      <c r="AB643" s="80"/>
      <c r="AC643" s="80"/>
      <c r="AD643" s="80"/>
      <c r="AE643" s="80"/>
      <c r="AF643" s="80"/>
      <c r="AG643" s="80"/>
      <c r="AH643" s="80"/>
    </row>
    <row r="644" ht="15.75" customHeight="1" spans="1:34">
      <c r="A644" s="80"/>
      <c r="B644" s="80"/>
      <c r="C644" s="80"/>
      <c r="D644" s="80"/>
      <c r="E644" s="80"/>
      <c r="F644" s="82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  <c r="AA644" s="80"/>
      <c r="AB644" s="80"/>
      <c r="AC644" s="80"/>
      <c r="AD644" s="80"/>
      <c r="AE644" s="80"/>
      <c r="AF644" s="80"/>
      <c r="AG644" s="80"/>
      <c r="AH644" s="80"/>
    </row>
    <row r="645" ht="15.75" customHeight="1" spans="1:34">
      <c r="A645" s="80"/>
      <c r="B645" s="80"/>
      <c r="C645" s="80"/>
      <c r="D645" s="80"/>
      <c r="E645" s="80"/>
      <c r="F645" s="82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  <c r="AA645" s="80"/>
      <c r="AB645" s="80"/>
      <c r="AC645" s="80"/>
      <c r="AD645" s="80"/>
      <c r="AE645" s="80"/>
      <c r="AF645" s="80"/>
      <c r="AG645" s="80"/>
      <c r="AH645" s="80"/>
    </row>
    <row r="646" ht="15.75" customHeight="1" spans="1:34">
      <c r="A646" s="80"/>
      <c r="B646" s="80"/>
      <c r="C646" s="80"/>
      <c r="D646" s="80"/>
      <c r="E646" s="80"/>
      <c r="F646" s="82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  <c r="AA646" s="80"/>
      <c r="AB646" s="80"/>
      <c r="AC646" s="80"/>
      <c r="AD646" s="80"/>
      <c r="AE646" s="80"/>
      <c r="AF646" s="80"/>
      <c r="AG646" s="80"/>
      <c r="AH646" s="80"/>
    </row>
    <row r="647" ht="15.75" customHeight="1" spans="1:34">
      <c r="A647" s="80"/>
      <c r="B647" s="80"/>
      <c r="C647" s="80"/>
      <c r="D647" s="80"/>
      <c r="E647" s="80"/>
      <c r="F647" s="82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  <c r="AA647" s="80"/>
      <c r="AB647" s="80"/>
      <c r="AC647" s="80"/>
      <c r="AD647" s="80"/>
      <c r="AE647" s="80"/>
      <c r="AF647" s="80"/>
      <c r="AG647" s="80"/>
      <c r="AH647" s="80"/>
    </row>
    <row r="648" ht="15.75" customHeight="1" spans="1:34">
      <c r="A648" s="80"/>
      <c r="B648" s="80"/>
      <c r="C648" s="80"/>
      <c r="D648" s="80"/>
      <c r="E648" s="80"/>
      <c r="F648" s="82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  <c r="AA648" s="80"/>
      <c r="AB648" s="80"/>
      <c r="AC648" s="80"/>
      <c r="AD648" s="80"/>
      <c r="AE648" s="80"/>
      <c r="AF648" s="80"/>
      <c r="AG648" s="80"/>
      <c r="AH648" s="80"/>
    </row>
    <row r="649" ht="15.75" customHeight="1" spans="1:34">
      <c r="A649" s="80"/>
      <c r="B649" s="80"/>
      <c r="C649" s="80"/>
      <c r="D649" s="80"/>
      <c r="E649" s="80"/>
      <c r="F649" s="82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  <c r="AA649" s="80"/>
      <c r="AB649" s="80"/>
      <c r="AC649" s="80"/>
      <c r="AD649" s="80"/>
      <c r="AE649" s="80"/>
      <c r="AF649" s="80"/>
      <c r="AG649" s="80"/>
      <c r="AH649" s="80"/>
    </row>
    <row r="650" ht="15.75" customHeight="1" spans="1:34">
      <c r="A650" s="80"/>
      <c r="B650" s="80"/>
      <c r="C650" s="80"/>
      <c r="D650" s="80"/>
      <c r="E650" s="80"/>
      <c r="F650" s="82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  <c r="AA650" s="80"/>
      <c r="AB650" s="80"/>
      <c r="AC650" s="80"/>
      <c r="AD650" s="80"/>
      <c r="AE650" s="80"/>
      <c r="AF650" s="80"/>
      <c r="AG650" s="80"/>
      <c r="AH650" s="80"/>
    </row>
    <row r="651" ht="15.75" customHeight="1" spans="1:34">
      <c r="A651" s="80"/>
      <c r="B651" s="80"/>
      <c r="C651" s="80"/>
      <c r="D651" s="80"/>
      <c r="E651" s="80"/>
      <c r="F651" s="82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  <c r="AA651" s="80"/>
      <c r="AB651" s="80"/>
      <c r="AC651" s="80"/>
      <c r="AD651" s="80"/>
      <c r="AE651" s="80"/>
      <c r="AF651" s="80"/>
      <c r="AG651" s="80"/>
      <c r="AH651" s="80"/>
    </row>
    <row r="652" ht="15.75" customHeight="1" spans="1:34">
      <c r="A652" s="80"/>
      <c r="B652" s="80"/>
      <c r="C652" s="80"/>
      <c r="D652" s="80"/>
      <c r="E652" s="80"/>
      <c r="F652" s="82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  <c r="AA652" s="80"/>
      <c r="AB652" s="80"/>
      <c r="AC652" s="80"/>
      <c r="AD652" s="80"/>
      <c r="AE652" s="80"/>
      <c r="AF652" s="80"/>
      <c r="AG652" s="80"/>
      <c r="AH652" s="80"/>
    </row>
    <row r="653" ht="15.75" customHeight="1" spans="1:34">
      <c r="A653" s="80"/>
      <c r="B653" s="80"/>
      <c r="C653" s="80"/>
      <c r="D653" s="80"/>
      <c r="E653" s="80"/>
      <c r="F653" s="82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  <c r="AA653" s="80"/>
      <c r="AB653" s="80"/>
      <c r="AC653" s="80"/>
      <c r="AD653" s="80"/>
      <c r="AE653" s="80"/>
      <c r="AF653" s="80"/>
      <c r="AG653" s="80"/>
      <c r="AH653" s="80"/>
    </row>
    <row r="654" ht="15.75" customHeight="1" spans="1:34">
      <c r="A654" s="80"/>
      <c r="B654" s="80"/>
      <c r="C654" s="80"/>
      <c r="D654" s="80"/>
      <c r="E654" s="80"/>
      <c r="F654" s="82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  <c r="AA654" s="80"/>
      <c r="AB654" s="80"/>
      <c r="AC654" s="80"/>
      <c r="AD654" s="80"/>
      <c r="AE654" s="80"/>
      <c r="AF654" s="80"/>
      <c r="AG654" s="80"/>
      <c r="AH654" s="80"/>
    </row>
    <row r="655" ht="15.75" customHeight="1" spans="1:34">
      <c r="A655" s="80"/>
      <c r="B655" s="80"/>
      <c r="C655" s="80"/>
      <c r="D655" s="80"/>
      <c r="E655" s="80"/>
      <c r="F655" s="82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  <c r="AA655" s="80"/>
      <c r="AB655" s="80"/>
      <c r="AC655" s="80"/>
      <c r="AD655" s="80"/>
      <c r="AE655" s="80"/>
      <c r="AF655" s="80"/>
      <c r="AG655" s="80"/>
      <c r="AH655" s="80"/>
    </row>
    <row r="656" ht="15.75" customHeight="1" spans="1:34">
      <c r="A656" s="80"/>
      <c r="B656" s="80"/>
      <c r="C656" s="80"/>
      <c r="D656" s="80"/>
      <c r="E656" s="80"/>
      <c r="F656" s="82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  <c r="AA656" s="80"/>
      <c r="AB656" s="80"/>
      <c r="AC656" s="80"/>
      <c r="AD656" s="80"/>
      <c r="AE656" s="80"/>
      <c r="AF656" s="80"/>
      <c r="AG656" s="80"/>
      <c r="AH656" s="80"/>
    </row>
    <row r="657" ht="15.75" customHeight="1" spans="1:34">
      <c r="A657" s="80"/>
      <c r="B657" s="80"/>
      <c r="C657" s="80"/>
      <c r="D657" s="80"/>
      <c r="E657" s="80"/>
      <c r="F657" s="82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  <c r="AA657" s="80"/>
      <c r="AB657" s="80"/>
      <c r="AC657" s="80"/>
      <c r="AD657" s="80"/>
      <c r="AE657" s="80"/>
      <c r="AF657" s="80"/>
      <c r="AG657" s="80"/>
      <c r="AH657" s="80"/>
    </row>
    <row r="658" ht="15.75" customHeight="1" spans="1:34">
      <c r="A658" s="80"/>
      <c r="B658" s="80"/>
      <c r="C658" s="80"/>
      <c r="D658" s="80"/>
      <c r="E658" s="80"/>
      <c r="F658" s="82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  <c r="AA658" s="80"/>
      <c r="AB658" s="80"/>
      <c r="AC658" s="80"/>
      <c r="AD658" s="80"/>
      <c r="AE658" s="80"/>
      <c r="AF658" s="80"/>
      <c r="AG658" s="80"/>
      <c r="AH658" s="80"/>
    </row>
    <row r="659" ht="15.75" customHeight="1" spans="1:34">
      <c r="A659" s="80"/>
      <c r="B659" s="80"/>
      <c r="C659" s="80"/>
      <c r="D659" s="80"/>
      <c r="E659" s="80"/>
      <c r="F659" s="82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  <c r="AA659" s="80"/>
      <c r="AB659" s="80"/>
      <c r="AC659" s="80"/>
      <c r="AD659" s="80"/>
      <c r="AE659" s="80"/>
      <c r="AF659" s="80"/>
      <c r="AG659" s="80"/>
      <c r="AH659" s="80"/>
    </row>
    <row r="660" ht="15.75" customHeight="1" spans="1:34">
      <c r="A660" s="80"/>
      <c r="B660" s="80"/>
      <c r="C660" s="80"/>
      <c r="D660" s="80"/>
      <c r="E660" s="80"/>
      <c r="F660" s="82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  <c r="AA660" s="80"/>
      <c r="AB660" s="80"/>
      <c r="AC660" s="80"/>
      <c r="AD660" s="80"/>
      <c r="AE660" s="80"/>
      <c r="AF660" s="80"/>
      <c r="AG660" s="80"/>
      <c r="AH660" s="80"/>
    </row>
    <row r="661" ht="15.75" customHeight="1" spans="1:34">
      <c r="A661" s="80"/>
      <c r="B661" s="80"/>
      <c r="C661" s="80"/>
      <c r="D661" s="80"/>
      <c r="E661" s="80"/>
      <c r="F661" s="82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  <c r="AA661" s="80"/>
      <c r="AB661" s="80"/>
      <c r="AC661" s="80"/>
      <c r="AD661" s="80"/>
      <c r="AE661" s="80"/>
      <c r="AF661" s="80"/>
      <c r="AG661" s="80"/>
      <c r="AH661" s="80"/>
    </row>
    <row r="662" ht="15.75" customHeight="1" spans="1:34">
      <c r="A662" s="80"/>
      <c r="B662" s="80"/>
      <c r="C662" s="80"/>
      <c r="D662" s="80"/>
      <c r="E662" s="80"/>
      <c r="F662" s="82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  <c r="AA662" s="80"/>
      <c r="AB662" s="80"/>
      <c r="AC662" s="80"/>
      <c r="AD662" s="80"/>
      <c r="AE662" s="80"/>
      <c r="AF662" s="80"/>
      <c r="AG662" s="80"/>
      <c r="AH662" s="80"/>
    </row>
    <row r="663" ht="15.75" customHeight="1" spans="1:34">
      <c r="A663" s="80"/>
      <c r="B663" s="80"/>
      <c r="C663" s="80"/>
      <c r="D663" s="80"/>
      <c r="E663" s="80"/>
      <c r="F663" s="82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  <c r="AA663" s="80"/>
      <c r="AB663" s="80"/>
      <c r="AC663" s="80"/>
      <c r="AD663" s="80"/>
      <c r="AE663" s="80"/>
      <c r="AF663" s="80"/>
      <c r="AG663" s="80"/>
      <c r="AH663" s="80"/>
    </row>
    <row r="664" ht="15.75" customHeight="1" spans="1:34">
      <c r="A664" s="80"/>
      <c r="B664" s="80"/>
      <c r="C664" s="80"/>
      <c r="D664" s="80"/>
      <c r="E664" s="80"/>
      <c r="F664" s="82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  <c r="AA664" s="80"/>
      <c r="AB664" s="80"/>
      <c r="AC664" s="80"/>
      <c r="AD664" s="80"/>
      <c r="AE664" s="80"/>
      <c r="AF664" s="80"/>
      <c r="AG664" s="80"/>
      <c r="AH664" s="80"/>
    </row>
    <row r="665" ht="15.75" customHeight="1" spans="1:34">
      <c r="A665" s="80"/>
      <c r="B665" s="80"/>
      <c r="C665" s="80"/>
      <c r="D665" s="80"/>
      <c r="E665" s="80"/>
      <c r="F665" s="82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  <c r="AA665" s="80"/>
      <c r="AB665" s="80"/>
      <c r="AC665" s="80"/>
      <c r="AD665" s="80"/>
      <c r="AE665" s="80"/>
      <c r="AF665" s="80"/>
      <c r="AG665" s="80"/>
      <c r="AH665" s="80"/>
    </row>
    <row r="666" ht="15.75" customHeight="1" spans="1:34">
      <c r="A666" s="80"/>
      <c r="B666" s="80"/>
      <c r="C666" s="80"/>
      <c r="D666" s="80"/>
      <c r="E666" s="80"/>
      <c r="F666" s="82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  <c r="AA666" s="80"/>
      <c r="AB666" s="80"/>
      <c r="AC666" s="80"/>
      <c r="AD666" s="80"/>
      <c r="AE666" s="80"/>
      <c r="AF666" s="80"/>
      <c r="AG666" s="80"/>
      <c r="AH666" s="80"/>
    </row>
    <row r="667" ht="15.75" customHeight="1" spans="1:34">
      <c r="A667" s="80"/>
      <c r="B667" s="80"/>
      <c r="C667" s="80"/>
      <c r="D667" s="80"/>
      <c r="E667" s="80"/>
      <c r="F667" s="82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  <c r="AA667" s="80"/>
      <c r="AB667" s="80"/>
      <c r="AC667" s="80"/>
      <c r="AD667" s="80"/>
      <c r="AE667" s="80"/>
      <c r="AF667" s="80"/>
      <c r="AG667" s="80"/>
      <c r="AH667" s="80"/>
    </row>
    <row r="668" ht="15.75" customHeight="1" spans="1:34">
      <c r="A668" s="80"/>
      <c r="B668" s="80"/>
      <c r="C668" s="80"/>
      <c r="D668" s="80"/>
      <c r="E668" s="80"/>
      <c r="F668" s="82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  <c r="AA668" s="80"/>
      <c r="AB668" s="80"/>
      <c r="AC668" s="80"/>
      <c r="AD668" s="80"/>
      <c r="AE668" s="80"/>
      <c r="AF668" s="80"/>
      <c r="AG668" s="80"/>
      <c r="AH668" s="80"/>
    </row>
    <row r="669" ht="15.75" customHeight="1" spans="1:34">
      <c r="A669" s="80"/>
      <c r="B669" s="80"/>
      <c r="C669" s="80"/>
      <c r="D669" s="80"/>
      <c r="E669" s="80"/>
      <c r="F669" s="82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  <c r="AA669" s="80"/>
      <c r="AB669" s="80"/>
      <c r="AC669" s="80"/>
      <c r="AD669" s="80"/>
      <c r="AE669" s="80"/>
      <c r="AF669" s="80"/>
      <c r="AG669" s="80"/>
      <c r="AH669" s="80"/>
    </row>
    <row r="670" ht="15.75" customHeight="1" spans="1:34">
      <c r="A670" s="80"/>
      <c r="B670" s="80"/>
      <c r="C670" s="80"/>
      <c r="D670" s="80"/>
      <c r="E670" s="80"/>
      <c r="F670" s="82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  <c r="AA670" s="80"/>
      <c r="AB670" s="80"/>
      <c r="AC670" s="80"/>
      <c r="AD670" s="80"/>
      <c r="AE670" s="80"/>
      <c r="AF670" s="80"/>
      <c r="AG670" s="80"/>
      <c r="AH670" s="80"/>
    </row>
    <row r="671" ht="15.75" customHeight="1" spans="1:34">
      <c r="A671" s="80"/>
      <c r="B671" s="80"/>
      <c r="C671" s="80"/>
      <c r="D671" s="80"/>
      <c r="E671" s="80"/>
      <c r="F671" s="82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  <c r="AA671" s="80"/>
      <c r="AB671" s="80"/>
      <c r="AC671" s="80"/>
      <c r="AD671" s="80"/>
      <c r="AE671" s="80"/>
      <c r="AF671" s="80"/>
      <c r="AG671" s="80"/>
      <c r="AH671" s="80"/>
    </row>
    <row r="672" ht="15.75" customHeight="1" spans="1:34">
      <c r="A672" s="80"/>
      <c r="B672" s="80"/>
      <c r="C672" s="80"/>
      <c r="D672" s="80"/>
      <c r="E672" s="80"/>
      <c r="F672" s="82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  <c r="AA672" s="80"/>
      <c r="AB672" s="80"/>
      <c r="AC672" s="80"/>
      <c r="AD672" s="80"/>
      <c r="AE672" s="80"/>
      <c r="AF672" s="80"/>
      <c r="AG672" s="80"/>
      <c r="AH672" s="80"/>
    </row>
    <row r="673" ht="15.75" customHeight="1" spans="1:34">
      <c r="A673" s="80"/>
      <c r="B673" s="80"/>
      <c r="C673" s="80"/>
      <c r="D673" s="80"/>
      <c r="E673" s="80"/>
      <c r="F673" s="82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  <c r="AA673" s="80"/>
      <c r="AB673" s="80"/>
      <c r="AC673" s="80"/>
      <c r="AD673" s="80"/>
      <c r="AE673" s="80"/>
      <c r="AF673" s="80"/>
      <c r="AG673" s="80"/>
      <c r="AH673" s="80"/>
    </row>
    <row r="674" ht="15.75" customHeight="1" spans="1:34">
      <c r="A674" s="80"/>
      <c r="B674" s="80"/>
      <c r="C674" s="80"/>
      <c r="D674" s="80"/>
      <c r="E674" s="80"/>
      <c r="F674" s="82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  <c r="AA674" s="80"/>
      <c r="AB674" s="80"/>
      <c r="AC674" s="80"/>
      <c r="AD674" s="80"/>
      <c r="AE674" s="80"/>
      <c r="AF674" s="80"/>
      <c r="AG674" s="80"/>
      <c r="AH674" s="80"/>
    </row>
    <row r="675" ht="15.75" customHeight="1" spans="1:34">
      <c r="A675" s="80"/>
      <c r="B675" s="80"/>
      <c r="C675" s="80"/>
      <c r="D675" s="80"/>
      <c r="E675" s="80"/>
      <c r="F675" s="82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  <c r="AA675" s="80"/>
      <c r="AB675" s="80"/>
      <c r="AC675" s="80"/>
      <c r="AD675" s="80"/>
      <c r="AE675" s="80"/>
      <c r="AF675" s="80"/>
      <c r="AG675" s="80"/>
      <c r="AH675" s="80"/>
    </row>
    <row r="676" ht="15.75" customHeight="1" spans="1:34">
      <c r="A676" s="80"/>
      <c r="B676" s="80"/>
      <c r="C676" s="80"/>
      <c r="D676" s="80"/>
      <c r="E676" s="80"/>
      <c r="F676" s="82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  <c r="AA676" s="80"/>
      <c r="AB676" s="80"/>
      <c r="AC676" s="80"/>
      <c r="AD676" s="80"/>
      <c r="AE676" s="80"/>
      <c r="AF676" s="80"/>
      <c r="AG676" s="80"/>
      <c r="AH676" s="80"/>
    </row>
    <row r="677" ht="15.75" customHeight="1" spans="1:34">
      <c r="A677" s="80"/>
      <c r="B677" s="80"/>
      <c r="C677" s="80"/>
      <c r="D677" s="80"/>
      <c r="E677" s="80"/>
      <c r="F677" s="82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  <c r="AA677" s="80"/>
      <c r="AB677" s="80"/>
      <c r="AC677" s="80"/>
      <c r="AD677" s="80"/>
      <c r="AE677" s="80"/>
      <c r="AF677" s="80"/>
      <c r="AG677" s="80"/>
      <c r="AH677" s="80"/>
    </row>
    <row r="678" ht="15.75" customHeight="1" spans="1:34">
      <c r="A678" s="80"/>
      <c r="B678" s="80"/>
      <c r="C678" s="80"/>
      <c r="D678" s="80"/>
      <c r="E678" s="80"/>
      <c r="F678" s="82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  <c r="AA678" s="80"/>
      <c r="AB678" s="80"/>
      <c r="AC678" s="80"/>
      <c r="AD678" s="80"/>
      <c r="AE678" s="80"/>
      <c r="AF678" s="80"/>
      <c r="AG678" s="80"/>
      <c r="AH678" s="80"/>
    </row>
    <row r="679" ht="15.75" customHeight="1" spans="1:34">
      <c r="A679" s="80"/>
      <c r="B679" s="80"/>
      <c r="C679" s="80"/>
      <c r="D679" s="80"/>
      <c r="E679" s="80"/>
      <c r="F679" s="82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  <c r="AA679" s="80"/>
      <c r="AB679" s="80"/>
      <c r="AC679" s="80"/>
      <c r="AD679" s="80"/>
      <c r="AE679" s="80"/>
      <c r="AF679" s="80"/>
      <c r="AG679" s="80"/>
      <c r="AH679" s="80"/>
    </row>
    <row r="680" ht="15.75" customHeight="1" spans="1:34">
      <c r="A680" s="80"/>
      <c r="B680" s="80"/>
      <c r="C680" s="80"/>
      <c r="D680" s="80"/>
      <c r="E680" s="80"/>
      <c r="F680" s="82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  <c r="AA680" s="80"/>
      <c r="AB680" s="80"/>
      <c r="AC680" s="80"/>
      <c r="AD680" s="80"/>
      <c r="AE680" s="80"/>
      <c r="AF680" s="80"/>
      <c r="AG680" s="80"/>
      <c r="AH680" s="80"/>
    </row>
    <row r="681" ht="15.75" customHeight="1" spans="1:34">
      <c r="A681" s="80"/>
      <c r="B681" s="80"/>
      <c r="C681" s="80"/>
      <c r="D681" s="80"/>
      <c r="E681" s="80"/>
      <c r="F681" s="82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  <c r="AA681" s="80"/>
      <c r="AB681" s="80"/>
      <c r="AC681" s="80"/>
      <c r="AD681" s="80"/>
      <c r="AE681" s="80"/>
      <c r="AF681" s="80"/>
      <c r="AG681" s="80"/>
      <c r="AH681" s="80"/>
    </row>
    <row r="682" ht="15.75" customHeight="1" spans="1:34">
      <c r="A682" s="80"/>
      <c r="B682" s="80"/>
      <c r="C682" s="80"/>
      <c r="D682" s="80"/>
      <c r="E682" s="80"/>
      <c r="F682" s="82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  <c r="AA682" s="80"/>
      <c r="AB682" s="80"/>
      <c r="AC682" s="80"/>
      <c r="AD682" s="80"/>
      <c r="AE682" s="80"/>
      <c r="AF682" s="80"/>
      <c r="AG682" s="80"/>
      <c r="AH682" s="80"/>
    </row>
    <row r="683" ht="15.75" customHeight="1" spans="1:34">
      <c r="A683" s="80"/>
      <c r="B683" s="80"/>
      <c r="C683" s="80"/>
      <c r="D683" s="80"/>
      <c r="E683" s="80"/>
      <c r="F683" s="82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  <c r="AA683" s="80"/>
      <c r="AB683" s="80"/>
      <c r="AC683" s="80"/>
      <c r="AD683" s="80"/>
      <c r="AE683" s="80"/>
      <c r="AF683" s="80"/>
      <c r="AG683" s="80"/>
      <c r="AH683" s="80"/>
    </row>
    <row r="684" ht="15.75" customHeight="1" spans="1:34">
      <c r="A684" s="80"/>
      <c r="B684" s="80"/>
      <c r="C684" s="80"/>
      <c r="D684" s="80"/>
      <c r="E684" s="80"/>
      <c r="F684" s="82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  <c r="AA684" s="80"/>
      <c r="AB684" s="80"/>
      <c r="AC684" s="80"/>
      <c r="AD684" s="80"/>
      <c r="AE684" s="80"/>
      <c r="AF684" s="80"/>
      <c r="AG684" s="80"/>
      <c r="AH684" s="80"/>
    </row>
    <row r="685" ht="15.75" customHeight="1" spans="1:34">
      <c r="A685" s="80"/>
      <c r="B685" s="80"/>
      <c r="C685" s="80"/>
      <c r="D685" s="80"/>
      <c r="E685" s="80"/>
      <c r="F685" s="82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  <c r="AA685" s="80"/>
      <c r="AB685" s="80"/>
      <c r="AC685" s="80"/>
      <c r="AD685" s="80"/>
      <c r="AE685" s="80"/>
      <c r="AF685" s="80"/>
      <c r="AG685" s="80"/>
      <c r="AH685" s="80"/>
    </row>
    <row r="686" ht="15.75" customHeight="1" spans="1:34">
      <c r="A686" s="80"/>
      <c r="B686" s="80"/>
      <c r="C686" s="80"/>
      <c r="D686" s="80"/>
      <c r="E686" s="80"/>
      <c r="F686" s="82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  <c r="AA686" s="80"/>
      <c r="AB686" s="80"/>
      <c r="AC686" s="80"/>
      <c r="AD686" s="80"/>
      <c r="AE686" s="80"/>
      <c r="AF686" s="80"/>
      <c r="AG686" s="80"/>
      <c r="AH686" s="80"/>
    </row>
    <row r="687" ht="15.75" customHeight="1" spans="1:34">
      <c r="A687" s="80"/>
      <c r="B687" s="80"/>
      <c r="C687" s="80"/>
      <c r="D687" s="80"/>
      <c r="E687" s="80"/>
      <c r="F687" s="82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  <c r="AA687" s="80"/>
      <c r="AB687" s="80"/>
      <c r="AC687" s="80"/>
      <c r="AD687" s="80"/>
      <c r="AE687" s="80"/>
      <c r="AF687" s="80"/>
      <c r="AG687" s="80"/>
      <c r="AH687" s="80"/>
    </row>
    <row r="688" ht="15.75" customHeight="1" spans="1:34">
      <c r="A688" s="80"/>
      <c r="B688" s="80"/>
      <c r="C688" s="80"/>
      <c r="D688" s="80"/>
      <c r="E688" s="80"/>
      <c r="F688" s="82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  <c r="AA688" s="80"/>
      <c r="AB688" s="80"/>
      <c r="AC688" s="80"/>
      <c r="AD688" s="80"/>
      <c r="AE688" s="80"/>
      <c r="AF688" s="80"/>
      <c r="AG688" s="80"/>
      <c r="AH688" s="80"/>
    </row>
    <row r="689" ht="15.75" customHeight="1" spans="1:34">
      <c r="A689" s="80"/>
      <c r="B689" s="80"/>
      <c r="C689" s="80"/>
      <c r="D689" s="80"/>
      <c r="E689" s="80"/>
      <c r="F689" s="82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  <c r="AA689" s="80"/>
      <c r="AB689" s="80"/>
      <c r="AC689" s="80"/>
      <c r="AD689" s="80"/>
      <c r="AE689" s="80"/>
      <c r="AF689" s="80"/>
      <c r="AG689" s="80"/>
      <c r="AH689" s="80"/>
    </row>
    <row r="690" ht="15.75" customHeight="1" spans="1:34">
      <c r="A690" s="80"/>
      <c r="B690" s="80"/>
      <c r="C690" s="80"/>
      <c r="D690" s="80"/>
      <c r="E690" s="80"/>
      <c r="F690" s="82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  <c r="AA690" s="80"/>
      <c r="AB690" s="80"/>
      <c r="AC690" s="80"/>
      <c r="AD690" s="80"/>
      <c r="AE690" s="80"/>
      <c r="AF690" s="80"/>
      <c r="AG690" s="80"/>
      <c r="AH690" s="80"/>
    </row>
    <row r="691" ht="15.75" customHeight="1" spans="1:34">
      <c r="A691" s="80"/>
      <c r="B691" s="80"/>
      <c r="C691" s="80"/>
      <c r="D691" s="80"/>
      <c r="E691" s="80"/>
      <c r="F691" s="82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  <c r="AA691" s="80"/>
      <c r="AB691" s="80"/>
      <c r="AC691" s="80"/>
      <c r="AD691" s="80"/>
      <c r="AE691" s="80"/>
      <c r="AF691" s="80"/>
      <c r="AG691" s="80"/>
      <c r="AH691" s="80"/>
    </row>
    <row r="692" ht="15.75" customHeight="1" spans="1:34">
      <c r="A692" s="80"/>
      <c r="B692" s="80"/>
      <c r="C692" s="80"/>
      <c r="D692" s="80"/>
      <c r="E692" s="80"/>
      <c r="F692" s="82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  <c r="AA692" s="80"/>
      <c r="AB692" s="80"/>
      <c r="AC692" s="80"/>
      <c r="AD692" s="80"/>
      <c r="AE692" s="80"/>
      <c r="AF692" s="80"/>
      <c r="AG692" s="80"/>
      <c r="AH692" s="80"/>
    </row>
    <row r="693" ht="15.75" customHeight="1" spans="1:34">
      <c r="A693" s="80"/>
      <c r="B693" s="80"/>
      <c r="C693" s="80"/>
      <c r="D693" s="80"/>
      <c r="E693" s="80"/>
      <c r="F693" s="82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  <c r="AA693" s="80"/>
      <c r="AB693" s="80"/>
      <c r="AC693" s="80"/>
      <c r="AD693" s="80"/>
      <c r="AE693" s="80"/>
      <c r="AF693" s="80"/>
      <c r="AG693" s="80"/>
      <c r="AH693" s="80"/>
    </row>
    <row r="694" ht="15.75" customHeight="1" spans="1:34">
      <c r="A694" s="80"/>
      <c r="B694" s="80"/>
      <c r="C694" s="80"/>
      <c r="D694" s="80"/>
      <c r="E694" s="80"/>
      <c r="F694" s="82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  <c r="AA694" s="80"/>
      <c r="AB694" s="80"/>
      <c r="AC694" s="80"/>
      <c r="AD694" s="80"/>
      <c r="AE694" s="80"/>
      <c r="AF694" s="80"/>
      <c r="AG694" s="80"/>
      <c r="AH694" s="80"/>
    </row>
    <row r="695" ht="15.75" customHeight="1" spans="1:34">
      <c r="A695" s="80"/>
      <c r="B695" s="80"/>
      <c r="C695" s="80"/>
      <c r="D695" s="80"/>
      <c r="E695" s="80"/>
      <c r="F695" s="82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  <c r="AA695" s="80"/>
      <c r="AB695" s="80"/>
      <c r="AC695" s="80"/>
      <c r="AD695" s="80"/>
      <c r="AE695" s="80"/>
      <c r="AF695" s="80"/>
      <c r="AG695" s="80"/>
      <c r="AH695" s="80"/>
    </row>
    <row r="696" ht="15.75" customHeight="1" spans="1:34">
      <c r="A696" s="80"/>
      <c r="B696" s="80"/>
      <c r="C696" s="80"/>
      <c r="D696" s="80"/>
      <c r="E696" s="80"/>
      <c r="F696" s="82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  <c r="AA696" s="80"/>
      <c r="AB696" s="80"/>
      <c r="AC696" s="80"/>
      <c r="AD696" s="80"/>
      <c r="AE696" s="80"/>
      <c r="AF696" s="80"/>
      <c r="AG696" s="80"/>
      <c r="AH696" s="80"/>
    </row>
    <row r="697" ht="15.75" customHeight="1" spans="1:34">
      <c r="A697" s="80"/>
      <c r="B697" s="80"/>
      <c r="C697" s="80"/>
      <c r="D697" s="80"/>
      <c r="E697" s="80"/>
      <c r="F697" s="82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  <c r="AA697" s="80"/>
      <c r="AB697" s="80"/>
      <c r="AC697" s="80"/>
      <c r="AD697" s="80"/>
      <c r="AE697" s="80"/>
      <c r="AF697" s="80"/>
      <c r="AG697" s="80"/>
      <c r="AH697" s="80"/>
    </row>
    <row r="698" ht="15.75" customHeight="1" spans="1:34">
      <c r="A698" s="80"/>
      <c r="B698" s="80"/>
      <c r="C698" s="80"/>
      <c r="D698" s="80"/>
      <c r="E698" s="80"/>
      <c r="F698" s="82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  <c r="AA698" s="80"/>
      <c r="AB698" s="80"/>
      <c r="AC698" s="80"/>
      <c r="AD698" s="80"/>
      <c r="AE698" s="80"/>
      <c r="AF698" s="80"/>
      <c r="AG698" s="80"/>
      <c r="AH698" s="80"/>
    </row>
    <row r="699" ht="15.75" customHeight="1" spans="1:34">
      <c r="A699" s="80"/>
      <c r="B699" s="80"/>
      <c r="C699" s="80"/>
      <c r="D699" s="80"/>
      <c r="E699" s="80"/>
      <c r="F699" s="82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  <c r="AA699" s="80"/>
      <c r="AB699" s="80"/>
      <c r="AC699" s="80"/>
      <c r="AD699" s="80"/>
      <c r="AE699" s="80"/>
      <c r="AF699" s="80"/>
      <c r="AG699" s="80"/>
      <c r="AH699" s="80"/>
    </row>
    <row r="700" ht="15.75" customHeight="1" spans="1:34">
      <c r="A700" s="80"/>
      <c r="B700" s="80"/>
      <c r="C700" s="80"/>
      <c r="D700" s="80"/>
      <c r="E700" s="80"/>
      <c r="F700" s="82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  <c r="AA700" s="80"/>
      <c r="AB700" s="80"/>
      <c r="AC700" s="80"/>
      <c r="AD700" s="80"/>
      <c r="AE700" s="80"/>
      <c r="AF700" s="80"/>
      <c r="AG700" s="80"/>
      <c r="AH700" s="80"/>
    </row>
    <row r="701" ht="15.75" customHeight="1" spans="1:34">
      <c r="A701" s="80"/>
      <c r="B701" s="80"/>
      <c r="C701" s="80"/>
      <c r="D701" s="80"/>
      <c r="E701" s="80"/>
      <c r="F701" s="82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  <c r="AA701" s="80"/>
      <c r="AB701" s="80"/>
      <c r="AC701" s="80"/>
      <c r="AD701" s="80"/>
      <c r="AE701" s="80"/>
      <c r="AF701" s="80"/>
      <c r="AG701" s="80"/>
      <c r="AH701" s="80"/>
    </row>
    <row r="702" ht="15.75" customHeight="1" spans="1:34">
      <c r="A702" s="80"/>
      <c r="B702" s="80"/>
      <c r="C702" s="80"/>
      <c r="D702" s="80"/>
      <c r="E702" s="80"/>
      <c r="F702" s="82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  <c r="AA702" s="80"/>
      <c r="AB702" s="80"/>
      <c r="AC702" s="80"/>
      <c r="AD702" s="80"/>
      <c r="AE702" s="80"/>
      <c r="AF702" s="80"/>
      <c r="AG702" s="80"/>
      <c r="AH702" s="80"/>
    </row>
    <row r="703" ht="15.75" customHeight="1" spans="1:34">
      <c r="A703" s="80"/>
      <c r="B703" s="80"/>
      <c r="C703" s="80"/>
      <c r="D703" s="80"/>
      <c r="E703" s="80"/>
      <c r="F703" s="82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  <c r="AA703" s="80"/>
      <c r="AB703" s="80"/>
      <c r="AC703" s="80"/>
      <c r="AD703" s="80"/>
      <c r="AE703" s="80"/>
      <c r="AF703" s="80"/>
      <c r="AG703" s="80"/>
      <c r="AH703" s="80"/>
    </row>
    <row r="704" ht="15.75" customHeight="1" spans="1:34">
      <c r="A704" s="80"/>
      <c r="B704" s="80"/>
      <c r="C704" s="80"/>
      <c r="D704" s="80"/>
      <c r="E704" s="80"/>
      <c r="F704" s="82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  <c r="AA704" s="80"/>
      <c r="AB704" s="80"/>
      <c r="AC704" s="80"/>
      <c r="AD704" s="80"/>
      <c r="AE704" s="80"/>
      <c r="AF704" s="80"/>
      <c r="AG704" s="80"/>
      <c r="AH704" s="80"/>
    </row>
    <row r="705" ht="15.75" customHeight="1" spans="1:34">
      <c r="A705" s="80"/>
      <c r="B705" s="80"/>
      <c r="C705" s="80"/>
      <c r="D705" s="80"/>
      <c r="E705" s="80"/>
      <c r="F705" s="82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  <c r="AA705" s="80"/>
      <c r="AB705" s="80"/>
      <c r="AC705" s="80"/>
      <c r="AD705" s="80"/>
      <c r="AE705" s="80"/>
      <c r="AF705" s="80"/>
      <c r="AG705" s="80"/>
      <c r="AH705" s="80"/>
    </row>
    <row r="706" ht="15.75" customHeight="1" spans="1:34">
      <c r="A706" s="80"/>
      <c r="B706" s="80"/>
      <c r="C706" s="80"/>
      <c r="D706" s="80"/>
      <c r="E706" s="80"/>
      <c r="F706" s="82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  <c r="AA706" s="80"/>
      <c r="AB706" s="80"/>
      <c r="AC706" s="80"/>
      <c r="AD706" s="80"/>
      <c r="AE706" s="80"/>
      <c r="AF706" s="80"/>
      <c r="AG706" s="80"/>
      <c r="AH706" s="80"/>
    </row>
    <row r="707" ht="15.75" customHeight="1" spans="1:34">
      <c r="A707" s="80"/>
      <c r="B707" s="80"/>
      <c r="C707" s="80"/>
      <c r="D707" s="80"/>
      <c r="E707" s="80"/>
      <c r="F707" s="82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  <c r="AA707" s="80"/>
      <c r="AB707" s="80"/>
      <c r="AC707" s="80"/>
      <c r="AD707" s="80"/>
      <c r="AE707" s="80"/>
      <c r="AF707" s="80"/>
      <c r="AG707" s="80"/>
      <c r="AH707" s="80"/>
    </row>
    <row r="708" ht="15.75" customHeight="1" spans="1:34">
      <c r="A708" s="80"/>
      <c r="B708" s="80"/>
      <c r="C708" s="80"/>
      <c r="D708" s="80"/>
      <c r="E708" s="80"/>
      <c r="F708" s="82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  <c r="AA708" s="80"/>
      <c r="AB708" s="80"/>
      <c r="AC708" s="80"/>
      <c r="AD708" s="80"/>
      <c r="AE708" s="80"/>
      <c r="AF708" s="80"/>
      <c r="AG708" s="80"/>
      <c r="AH708" s="80"/>
    </row>
    <row r="709" ht="15.75" customHeight="1" spans="1:34">
      <c r="A709" s="80"/>
      <c r="B709" s="80"/>
      <c r="C709" s="80"/>
      <c r="D709" s="80"/>
      <c r="E709" s="80"/>
      <c r="F709" s="82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  <c r="AA709" s="80"/>
      <c r="AB709" s="80"/>
      <c r="AC709" s="80"/>
      <c r="AD709" s="80"/>
      <c r="AE709" s="80"/>
      <c r="AF709" s="80"/>
      <c r="AG709" s="80"/>
      <c r="AH709" s="80"/>
    </row>
    <row r="710" ht="15.75" customHeight="1" spans="1:34">
      <c r="A710" s="80"/>
      <c r="B710" s="80"/>
      <c r="C710" s="80"/>
      <c r="D710" s="80"/>
      <c r="E710" s="80"/>
      <c r="F710" s="82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  <c r="AA710" s="80"/>
      <c r="AB710" s="80"/>
      <c r="AC710" s="80"/>
      <c r="AD710" s="80"/>
      <c r="AE710" s="80"/>
      <c r="AF710" s="80"/>
      <c r="AG710" s="80"/>
      <c r="AH710" s="80"/>
    </row>
    <row r="711" ht="15.75" customHeight="1" spans="1:34">
      <c r="A711" s="80"/>
      <c r="B711" s="80"/>
      <c r="C711" s="80"/>
      <c r="D711" s="80"/>
      <c r="E711" s="80"/>
      <c r="F711" s="82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  <c r="AA711" s="80"/>
      <c r="AB711" s="80"/>
      <c r="AC711" s="80"/>
      <c r="AD711" s="80"/>
      <c r="AE711" s="80"/>
      <c r="AF711" s="80"/>
      <c r="AG711" s="80"/>
      <c r="AH711" s="80"/>
    </row>
    <row r="712" ht="15.75" customHeight="1" spans="1:34">
      <c r="A712" s="80"/>
      <c r="B712" s="80"/>
      <c r="C712" s="80"/>
      <c r="D712" s="80"/>
      <c r="E712" s="80"/>
      <c r="F712" s="82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  <c r="AA712" s="80"/>
      <c r="AB712" s="80"/>
      <c r="AC712" s="80"/>
      <c r="AD712" s="80"/>
      <c r="AE712" s="80"/>
      <c r="AF712" s="80"/>
      <c r="AG712" s="80"/>
      <c r="AH712" s="80"/>
    </row>
    <row r="713" ht="15.75" customHeight="1" spans="1:34">
      <c r="A713" s="80"/>
      <c r="B713" s="80"/>
      <c r="C713" s="80"/>
      <c r="D713" s="80"/>
      <c r="E713" s="80"/>
      <c r="F713" s="82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  <c r="AA713" s="80"/>
      <c r="AB713" s="80"/>
      <c r="AC713" s="80"/>
      <c r="AD713" s="80"/>
      <c r="AE713" s="80"/>
      <c r="AF713" s="80"/>
      <c r="AG713" s="80"/>
      <c r="AH713" s="80"/>
    </row>
    <row r="714" ht="15.75" customHeight="1" spans="1:34">
      <c r="A714" s="80"/>
      <c r="B714" s="80"/>
      <c r="C714" s="80"/>
      <c r="D714" s="80"/>
      <c r="E714" s="80"/>
      <c r="F714" s="82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  <c r="AA714" s="80"/>
      <c r="AB714" s="80"/>
      <c r="AC714" s="80"/>
      <c r="AD714" s="80"/>
      <c r="AE714" s="80"/>
      <c r="AF714" s="80"/>
      <c r="AG714" s="80"/>
      <c r="AH714" s="80"/>
    </row>
    <row r="715" ht="15.75" customHeight="1" spans="1:34">
      <c r="A715" s="80"/>
      <c r="B715" s="80"/>
      <c r="C715" s="80"/>
      <c r="D715" s="80"/>
      <c r="E715" s="80"/>
      <c r="F715" s="82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  <c r="AA715" s="80"/>
      <c r="AB715" s="80"/>
      <c r="AC715" s="80"/>
      <c r="AD715" s="80"/>
      <c r="AE715" s="80"/>
      <c r="AF715" s="80"/>
      <c r="AG715" s="80"/>
      <c r="AH715" s="80"/>
    </row>
    <row r="716" ht="15.75" customHeight="1" spans="1:34">
      <c r="A716" s="80"/>
      <c r="B716" s="80"/>
      <c r="C716" s="80"/>
      <c r="D716" s="80"/>
      <c r="E716" s="80"/>
      <c r="F716" s="82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  <c r="AA716" s="80"/>
      <c r="AB716" s="80"/>
      <c r="AC716" s="80"/>
      <c r="AD716" s="80"/>
      <c r="AE716" s="80"/>
      <c r="AF716" s="80"/>
      <c r="AG716" s="80"/>
      <c r="AH716" s="80"/>
    </row>
    <row r="717" ht="15.75" customHeight="1" spans="1:34">
      <c r="A717" s="80"/>
      <c r="B717" s="80"/>
      <c r="C717" s="80"/>
      <c r="D717" s="80"/>
      <c r="E717" s="80"/>
      <c r="F717" s="82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  <c r="AA717" s="80"/>
      <c r="AB717" s="80"/>
      <c r="AC717" s="80"/>
      <c r="AD717" s="80"/>
      <c r="AE717" s="80"/>
      <c r="AF717" s="80"/>
      <c r="AG717" s="80"/>
      <c r="AH717" s="80"/>
    </row>
    <row r="718" ht="15.75" customHeight="1" spans="1:34">
      <c r="A718" s="80"/>
      <c r="B718" s="80"/>
      <c r="C718" s="80"/>
      <c r="D718" s="80"/>
      <c r="E718" s="80"/>
      <c r="F718" s="82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  <c r="AA718" s="80"/>
      <c r="AB718" s="80"/>
      <c r="AC718" s="80"/>
      <c r="AD718" s="80"/>
      <c r="AE718" s="80"/>
      <c r="AF718" s="80"/>
      <c r="AG718" s="80"/>
      <c r="AH718" s="80"/>
    </row>
    <row r="719" ht="15.75" customHeight="1" spans="1:34">
      <c r="A719" s="80"/>
      <c r="B719" s="80"/>
      <c r="C719" s="80"/>
      <c r="D719" s="80"/>
      <c r="E719" s="80"/>
      <c r="F719" s="82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  <c r="AA719" s="80"/>
      <c r="AB719" s="80"/>
      <c r="AC719" s="80"/>
      <c r="AD719" s="80"/>
      <c r="AE719" s="80"/>
      <c r="AF719" s="80"/>
      <c r="AG719" s="80"/>
      <c r="AH719" s="80"/>
    </row>
    <row r="720" ht="15.75" customHeight="1" spans="1:34">
      <c r="A720" s="80"/>
      <c r="B720" s="80"/>
      <c r="C720" s="80"/>
      <c r="D720" s="80"/>
      <c r="E720" s="80"/>
      <c r="F720" s="82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  <c r="AA720" s="80"/>
      <c r="AB720" s="80"/>
      <c r="AC720" s="80"/>
      <c r="AD720" s="80"/>
      <c r="AE720" s="80"/>
      <c r="AF720" s="80"/>
      <c r="AG720" s="80"/>
      <c r="AH720" s="80"/>
    </row>
    <row r="721" ht="15.75" customHeight="1" spans="1:34">
      <c r="A721" s="80"/>
      <c r="B721" s="80"/>
      <c r="C721" s="80"/>
      <c r="D721" s="80"/>
      <c r="E721" s="80"/>
      <c r="F721" s="82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  <c r="AA721" s="80"/>
      <c r="AB721" s="80"/>
      <c r="AC721" s="80"/>
      <c r="AD721" s="80"/>
      <c r="AE721" s="80"/>
      <c r="AF721" s="80"/>
      <c r="AG721" s="80"/>
      <c r="AH721" s="80"/>
    </row>
    <row r="722" ht="15.75" customHeight="1" spans="1:34">
      <c r="A722" s="80"/>
      <c r="B722" s="80"/>
      <c r="C722" s="80"/>
      <c r="D722" s="80"/>
      <c r="E722" s="80"/>
      <c r="F722" s="82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  <c r="AA722" s="80"/>
      <c r="AB722" s="80"/>
      <c r="AC722" s="80"/>
      <c r="AD722" s="80"/>
      <c r="AE722" s="80"/>
      <c r="AF722" s="80"/>
      <c r="AG722" s="80"/>
      <c r="AH722" s="80"/>
    </row>
    <row r="723" ht="15.75" customHeight="1" spans="1:34">
      <c r="A723" s="80"/>
      <c r="B723" s="80"/>
      <c r="C723" s="80"/>
      <c r="D723" s="80"/>
      <c r="E723" s="80"/>
      <c r="F723" s="82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  <c r="AA723" s="80"/>
      <c r="AB723" s="80"/>
      <c r="AC723" s="80"/>
      <c r="AD723" s="80"/>
      <c r="AE723" s="80"/>
      <c r="AF723" s="80"/>
      <c r="AG723" s="80"/>
      <c r="AH723" s="80"/>
    </row>
    <row r="724" ht="15.75" customHeight="1" spans="1:34">
      <c r="A724" s="80"/>
      <c r="B724" s="80"/>
      <c r="C724" s="80"/>
      <c r="D724" s="80"/>
      <c r="E724" s="80"/>
      <c r="F724" s="82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  <c r="AA724" s="80"/>
      <c r="AB724" s="80"/>
      <c r="AC724" s="80"/>
      <c r="AD724" s="80"/>
      <c r="AE724" s="80"/>
      <c r="AF724" s="80"/>
      <c r="AG724" s="80"/>
      <c r="AH724" s="80"/>
    </row>
    <row r="725" ht="15.75" customHeight="1" spans="1:34">
      <c r="A725" s="80"/>
      <c r="B725" s="80"/>
      <c r="C725" s="80"/>
      <c r="D725" s="80"/>
      <c r="E725" s="80"/>
      <c r="F725" s="82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  <c r="AA725" s="80"/>
      <c r="AB725" s="80"/>
      <c r="AC725" s="80"/>
      <c r="AD725" s="80"/>
      <c r="AE725" s="80"/>
      <c r="AF725" s="80"/>
      <c r="AG725" s="80"/>
      <c r="AH725" s="80"/>
    </row>
    <row r="726" ht="15.75" customHeight="1" spans="1:34">
      <c r="A726" s="80"/>
      <c r="B726" s="80"/>
      <c r="C726" s="80"/>
      <c r="D726" s="80"/>
      <c r="E726" s="80"/>
      <c r="F726" s="82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  <c r="AA726" s="80"/>
      <c r="AB726" s="80"/>
      <c r="AC726" s="80"/>
      <c r="AD726" s="80"/>
      <c r="AE726" s="80"/>
      <c r="AF726" s="80"/>
      <c r="AG726" s="80"/>
      <c r="AH726" s="80"/>
    </row>
    <row r="727" ht="15.75" customHeight="1" spans="1:34">
      <c r="A727" s="80"/>
      <c r="B727" s="80"/>
      <c r="C727" s="80"/>
      <c r="D727" s="80"/>
      <c r="E727" s="80"/>
      <c r="F727" s="82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  <c r="AA727" s="80"/>
      <c r="AB727" s="80"/>
      <c r="AC727" s="80"/>
      <c r="AD727" s="80"/>
      <c r="AE727" s="80"/>
      <c r="AF727" s="80"/>
      <c r="AG727" s="80"/>
      <c r="AH727" s="80"/>
    </row>
    <row r="728" ht="15.75" customHeight="1" spans="1:34">
      <c r="A728" s="80"/>
      <c r="B728" s="80"/>
      <c r="C728" s="80"/>
      <c r="D728" s="80"/>
      <c r="E728" s="80"/>
      <c r="F728" s="82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  <c r="AA728" s="80"/>
      <c r="AB728" s="80"/>
      <c r="AC728" s="80"/>
      <c r="AD728" s="80"/>
      <c r="AE728" s="80"/>
      <c r="AF728" s="80"/>
      <c r="AG728" s="80"/>
      <c r="AH728" s="80"/>
    </row>
    <row r="729" ht="15.75" customHeight="1" spans="1:34">
      <c r="A729" s="80"/>
      <c r="B729" s="80"/>
      <c r="C729" s="80"/>
      <c r="D729" s="80"/>
      <c r="E729" s="80"/>
      <c r="F729" s="82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  <c r="AA729" s="80"/>
      <c r="AB729" s="80"/>
      <c r="AC729" s="80"/>
      <c r="AD729" s="80"/>
      <c r="AE729" s="80"/>
      <c r="AF729" s="80"/>
      <c r="AG729" s="80"/>
      <c r="AH729" s="80"/>
    </row>
    <row r="730" ht="15.75" customHeight="1" spans="1:34">
      <c r="A730" s="80"/>
      <c r="B730" s="80"/>
      <c r="C730" s="80"/>
      <c r="D730" s="80"/>
      <c r="E730" s="80"/>
      <c r="F730" s="82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  <c r="AA730" s="80"/>
      <c r="AB730" s="80"/>
      <c r="AC730" s="80"/>
      <c r="AD730" s="80"/>
      <c r="AE730" s="80"/>
      <c r="AF730" s="80"/>
      <c r="AG730" s="80"/>
      <c r="AH730" s="80"/>
    </row>
    <row r="731" ht="15.75" customHeight="1" spans="1:34">
      <c r="A731" s="80"/>
      <c r="B731" s="80"/>
      <c r="C731" s="80"/>
      <c r="D731" s="80"/>
      <c r="E731" s="80"/>
      <c r="F731" s="82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  <c r="AA731" s="80"/>
      <c r="AB731" s="80"/>
      <c r="AC731" s="80"/>
      <c r="AD731" s="80"/>
      <c r="AE731" s="80"/>
      <c r="AF731" s="80"/>
      <c r="AG731" s="80"/>
      <c r="AH731" s="80"/>
    </row>
    <row r="732" ht="15.75" customHeight="1" spans="1:34">
      <c r="A732" s="80"/>
      <c r="B732" s="80"/>
      <c r="C732" s="80"/>
      <c r="D732" s="80"/>
      <c r="E732" s="80"/>
      <c r="F732" s="82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  <c r="AA732" s="80"/>
      <c r="AB732" s="80"/>
      <c r="AC732" s="80"/>
      <c r="AD732" s="80"/>
      <c r="AE732" s="80"/>
      <c r="AF732" s="80"/>
      <c r="AG732" s="80"/>
      <c r="AH732" s="80"/>
    </row>
    <row r="733" ht="15.75" customHeight="1" spans="1:34">
      <c r="A733" s="80"/>
      <c r="B733" s="80"/>
      <c r="C733" s="80"/>
      <c r="D733" s="80"/>
      <c r="E733" s="80"/>
      <c r="F733" s="82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  <c r="AA733" s="80"/>
      <c r="AB733" s="80"/>
      <c r="AC733" s="80"/>
      <c r="AD733" s="80"/>
      <c r="AE733" s="80"/>
      <c r="AF733" s="80"/>
      <c r="AG733" s="80"/>
      <c r="AH733" s="80"/>
    </row>
    <row r="734" ht="15.75" customHeight="1" spans="1:34">
      <c r="A734" s="80"/>
      <c r="B734" s="80"/>
      <c r="C734" s="80"/>
      <c r="D734" s="80"/>
      <c r="E734" s="80"/>
      <c r="F734" s="82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  <c r="AA734" s="80"/>
      <c r="AB734" s="80"/>
      <c r="AC734" s="80"/>
      <c r="AD734" s="80"/>
      <c r="AE734" s="80"/>
      <c r="AF734" s="80"/>
      <c r="AG734" s="80"/>
      <c r="AH734" s="80"/>
    </row>
    <row r="735" ht="15.75" customHeight="1" spans="1:34">
      <c r="A735" s="80"/>
      <c r="B735" s="80"/>
      <c r="C735" s="80"/>
      <c r="D735" s="80"/>
      <c r="E735" s="80"/>
      <c r="F735" s="82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  <c r="AA735" s="80"/>
      <c r="AB735" s="80"/>
      <c r="AC735" s="80"/>
      <c r="AD735" s="80"/>
      <c r="AE735" s="80"/>
      <c r="AF735" s="80"/>
      <c r="AG735" s="80"/>
      <c r="AH735" s="80"/>
    </row>
    <row r="736" ht="15.75" customHeight="1" spans="1:34">
      <c r="A736" s="80"/>
      <c r="B736" s="80"/>
      <c r="C736" s="80"/>
      <c r="D736" s="80"/>
      <c r="E736" s="80"/>
      <c r="F736" s="82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  <c r="AA736" s="80"/>
      <c r="AB736" s="80"/>
      <c r="AC736" s="80"/>
      <c r="AD736" s="80"/>
      <c r="AE736" s="80"/>
      <c r="AF736" s="80"/>
      <c r="AG736" s="80"/>
      <c r="AH736" s="80"/>
    </row>
    <row r="737" ht="15.75" customHeight="1" spans="1:34">
      <c r="A737" s="80"/>
      <c r="B737" s="80"/>
      <c r="C737" s="80"/>
      <c r="D737" s="80"/>
      <c r="E737" s="80"/>
      <c r="F737" s="82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  <c r="AA737" s="80"/>
      <c r="AB737" s="80"/>
      <c r="AC737" s="80"/>
      <c r="AD737" s="80"/>
      <c r="AE737" s="80"/>
      <c r="AF737" s="80"/>
      <c r="AG737" s="80"/>
      <c r="AH737" s="80"/>
    </row>
    <row r="738" ht="15.75" customHeight="1" spans="1:34">
      <c r="A738" s="80"/>
      <c r="B738" s="80"/>
      <c r="C738" s="80"/>
      <c r="D738" s="80"/>
      <c r="E738" s="80"/>
      <c r="F738" s="82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  <c r="AA738" s="80"/>
      <c r="AB738" s="80"/>
      <c r="AC738" s="80"/>
      <c r="AD738" s="80"/>
      <c r="AE738" s="80"/>
      <c r="AF738" s="80"/>
      <c r="AG738" s="80"/>
      <c r="AH738" s="80"/>
    </row>
    <row r="739" ht="15.75" customHeight="1" spans="1:34">
      <c r="A739" s="80"/>
      <c r="B739" s="80"/>
      <c r="C739" s="80"/>
      <c r="D739" s="80"/>
      <c r="E739" s="80"/>
      <c r="F739" s="82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  <c r="AA739" s="80"/>
      <c r="AB739" s="80"/>
      <c r="AC739" s="80"/>
      <c r="AD739" s="80"/>
      <c r="AE739" s="80"/>
      <c r="AF739" s="80"/>
      <c r="AG739" s="80"/>
      <c r="AH739" s="80"/>
    </row>
    <row r="740" ht="15.75" customHeight="1" spans="1:34">
      <c r="A740" s="80"/>
      <c r="B740" s="80"/>
      <c r="C740" s="80"/>
      <c r="D740" s="80"/>
      <c r="E740" s="80"/>
      <c r="F740" s="82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  <c r="AA740" s="80"/>
      <c r="AB740" s="80"/>
      <c r="AC740" s="80"/>
      <c r="AD740" s="80"/>
      <c r="AE740" s="80"/>
      <c r="AF740" s="80"/>
      <c r="AG740" s="80"/>
      <c r="AH740" s="80"/>
    </row>
    <row r="741" ht="15.75" customHeight="1" spans="1:34">
      <c r="A741" s="80"/>
      <c r="B741" s="80"/>
      <c r="C741" s="80"/>
      <c r="D741" s="80"/>
      <c r="E741" s="80"/>
      <c r="F741" s="82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  <c r="AA741" s="80"/>
      <c r="AB741" s="80"/>
      <c r="AC741" s="80"/>
      <c r="AD741" s="80"/>
      <c r="AE741" s="80"/>
      <c r="AF741" s="80"/>
      <c r="AG741" s="80"/>
      <c r="AH741" s="80"/>
    </row>
    <row r="742" ht="15.75" customHeight="1" spans="1:34">
      <c r="A742" s="80"/>
      <c r="B742" s="80"/>
      <c r="C742" s="80"/>
      <c r="D742" s="80"/>
      <c r="E742" s="80"/>
      <c r="F742" s="82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  <c r="AA742" s="80"/>
      <c r="AB742" s="80"/>
      <c r="AC742" s="80"/>
      <c r="AD742" s="80"/>
      <c r="AE742" s="80"/>
      <c r="AF742" s="80"/>
      <c r="AG742" s="80"/>
      <c r="AH742" s="80"/>
    </row>
    <row r="743" ht="15.75" customHeight="1" spans="1:34">
      <c r="A743" s="80"/>
      <c r="B743" s="80"/>
      <c r="C743" s="80"/>
      <c r="D743" s="80"/>
      <c r="E743" s="80"/>
      <c r="F743" s="82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  <c r="AA743" s="80"/>
      <c r="AB743" s="80"/>
      <c r="AC743" s="80"/>
      <c r="AD743" s="80"/>
      <c r="AE743" s="80"/>
      <c r="AF743" s="80"/>
      <c r="AG743" s="80"/>
      <c r="AH743" s="80"/>
    </row>
    <row r="744" ht="15.75" customHeight="1" spans="1:34">
      <c r="A744" s="80"/>
      <c r="B744" s="80"/>
      <c r="C744" s="80"/>
      <c r="D744" s="80"/>
      <c r="E744" s="80"/>
      <c r="F744" s="82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  <c r="AA744" s="80"/>
      <c r="AB744" s="80"/>
      <c r="AC744" s="80"/>
      <c r="AD744" s="80"/>
      <c r="AE744" s="80"/>
      <c r="AF744" s="80"/>
      <c r="AG744" s="80"/>
      <c r="AH744" s="80"/>
    </row>
    <row r="745" ht="15.75" customHeight="1" spans="1:34">
      <c r="A745" s="80"/>
      <c r="B745" s="80"/>
      <c r="C745" s="80"/>
      <c r="D745" s="80"/>
      <c r="E745" s="80"/>
      <c r="F745" s="82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  <c r="AA745" s="80"/>
      <c r="AB745" s="80"/>
      <c r="AC745" s="80"/>
      <c r="AD745" s="80"/>
      <c r="AE745" s="80"/>
      <c r="AF745" s="80"/>
      <c r="AG745" s="80"/>
      <c r="AH745" s="80"/>
    </row>
    <row r="746" ht="15.75" customHeight="1" spans="1:34">
      <c r="A746" s="80"/>
      <c r="B746" s="80"/>
      <c r="C746" s="80"/>
      <c r="D746" s="80"/>
      <c r="E746" s="80"/>
      <c r="F746" s="82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  <c r="AA746" s="80"/>
      <c r="AB746" s="80"/>
      <c r="AC746" s="80"/>
      <c r="AD746" s="80"/>
      <c r="AE746" s="80"/>
      <c r="AF746" s="80"/>
      <c r="AG746" s="80"/>
      <c r="AH746" s="80"/>
    </row>
    <row r="747" ht="15.75" customHeight="1" spans="1:34">
      <c r="A747" s="80"/>
      <c r="B747" s="80"/>
      <c r="C747" s="80"/>
      <c r="D747" s="80"/>
      <c r="E747" s="80"/>
      <c r="F747" s="82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  <c r="AA747" s="80"/>
      <c r="AB747" s="80"/>
      <c r="AC747" s="80"/>
      <c r="AD747" s="80"/>
      <c r="AE747" s="80"/>
      <c r="AF747" s="80"/>
      <c r="AG747" s="80"/>
      <c r="AH747" s="80"/>
    </row>
    <row r="748" ht="15.75" customHeight="1" spans="1:34">
      <c r="A748" s="80"/>
      <c r="B748" s="80"/>
      <c r="C748" s="80"/>
      <c r="D748" s="80"/>
      <c r="E748" s="80"/>
      <c r="F748" s="82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  <c r="AA748" s="80"/>
      <c r="AB748" s="80"/>
      <c r="AC748" s="80"/>
      <c r="AD748" s="80"/>
      <c r="AE748" s="80"/>
      <c r="AF748" s="80"/>
      <c r="AG748" s="80"/>
      <c r="AH748" s="80"/>
    </row>
    <row r="749" ht="15.75" customHeight="1" spans="1:34">
      <c r="A749" s="80"/>
      <c r="B749" s="80"/>
      <c r="C749" s="80"/>
      <c r="D749" s="80"/>
      <c r="E749" s="80"/>
      <c r="F749" s="82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  <c r="AA749" s="80"/>
      <c r="AB749" s="80"/>
      <c r="AC749" s="80"/>
      <c r="AD749" s="80"/>
      <c r="AE749" s="80"/>
      <c r="AF749" s="80"/>
      <c r="AG749" s="80"/>
      <c r="AH749" s="80"/>
    </row>
    <row r="750" ht="15.75" customHeight="1" spans="1:34">
      <c r="A750" s="80"/>
      <c r="B750" s="80"/>
      <c r="C750" s="80"/>
      <c r="D750" s="80"/>
      <c r="E750" s="80"/>
      <c r="F750" s="82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  <c r="AA750" s="80"/>
      <c r="AB750" s="80"/>
      <c r="AC750" s="80"/>
      <c r="AD750" s="80"/>
      <c r="AE750" s="80"/>
      <c r="AF750" s="80"/>
      <c r="AG750" s="80"/>
      <c r="AH750" s="80"/>
    </row>
    <row r="751" ht="15.75" customHeight="1" spans="1:34">
      <c r="A751" s="80"/>
      <c r="B751" s="80"/>
      <c r="C751" s="80"/>
      <c r="D751" s="80"/>
      <c r="E751" s="80"/>
      <c r="F751" s="82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  <c r="AA751" s="80"/>
      <c r="AB751" s="80"/>
      <c r="AC751" s="80"/>
      <c r="AD751" s="80"/>
      <c r="AE751" s="80"/>
      <c r="AF751" s="80"/>
      <c r="AG751" s="80"/>
      <c r="AH751" s="80"/>
    </row>
    <row r="752" ht="15.75" customHeight="1" spans="1:34">
      <c r="A752" s="80"/>
      <c r="B752" s="80"/>
      <c r="C752" s="80"/>
      <c r="D752" s="80"/>
      <c r="E752" s="80"/>
      <c r="F752" s="82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  <c r="AA752" s="80"/>
      <c r="AB752" s="80"/>
      <c r="AC752" s="80"/>
      <c r="AD752" s="80"/>
      <c r="AE752" s="80"/>
      <c r="AF752" s="80"/>
      <c r="AG752" s="80"/>
      <c r="AH752" s="80"/>
    </row>
    <row r="753" ht="15.75" customHeight="1" spans="1:34">
      <c r="A753" s="80"/>
      <c r="B753" s="80"/>
      <c r="C753" s="80"/>
      <c r="D753" s="80"/>
      <c r="E753" s="80"/>
      <c r="F753" s="82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  <c r="AA753" s="80"/>
      <c r="AB753" s="80"/>
      <c r="AC753" s="80"/>
      <c r="AD753" s="80"/>
      <c r="AE753" s="80"/>
      <c r="AF753" s="80"/>
      <c r="AG753" s="80"/>
      <c r="AH753" s="80"/>
    </row>
    <row r="754" ht="15.75" customHeight="1" spans="1:34">
      <c r="A754" s="80"/>
      <c r="B754" s="80"/>
      <c r="C754" s="80"/>
      <c r="D754" s="80"/>
      <c r="E754" s="80"/>
      <c r="F754" s="82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  <c r="AA754" s="80"/>
      <c r="AB754" s="80"/>
      <c r="AC754" s="80"/>
      <c r="AD754" s="80"/>
      <c r="AE754" s="80"/>
      <c r="AF754" s="80"/>
      <c r="AG754" s="80"/>
      <c r="AH754" s="80"/>
    </row>
    <row r="755" ht="15.75" customHeight="1" spans="1:34">
      <c r="A755" s="80"/>
      <c r="B755" s="80"/>
      <c r="C755" s="80"/>
      <c r="D755" s="80"/>
      <c r="E755" s="80"/>
      <c r="F755" s="82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  <c r="AA755" s="80"/>
      <c r="AB755" s="80"/>
      <c r="AC755" s="80"/>
      <c r="AD755" s="80"/>
      <c r="AE755" s="80"/>
      <c r="AF755" s="80"/>
      <c r="AG755" s="80"/>
      <c r="AH755" s="80"/>
    </row>
    <row r="756" ht="15.75" customHeight="1" spans="1:34">
      <c r="A756" s="80"/>
      <c r="B756" s="80"/>
      <c r="C756" s="80"/>
      <c r="D756" s="80"/>
      <c r="E756" s="80"/>
      <c r="F756" s="82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  <c r="AA756" s="80"/>
      <c r="AB756" s="80"/>
      <c r="AC756" s="80"/>
      <c r="AD756" s="80"/>
      <c r="AE756" s="80"/>
      <c r="AF756" s="80"/>
      <c r="AG756" s="80"/>
      <c r="AH756" s="80"/>
    </row>
    <row r="757" ht="15.75" customHeight="1" spans="1:34">
      <c r="A757" s="80"/>
      <c r="B757" s="80"/>
      <c r="C757" s="80"/>
      <c r="D757" s="80"/>
      <c r="E757" s="80"/>
      <c r="F757" s="82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  <c r="AA757" s="80"/>
      <c r="AB757" s="80"/>
      <c r="AC757" s="80"/>
      <c r="AD757" s="80"/>
      <c r="AE757" s="80"/>
      <c r="AF757" s="80"/>
      <c r="AG757" s="80"/>
      <c r="AH757" s="80"/>
    </row>
    <row r="758" ht="15.75" customHeight="1" spans="1:34">
      <c r="A758" s="80"/>
      <c r="B758" s="80"/>
      <c r="C758" s="80"/>
      <c r="D758" s="80"/>
      <c r="E758" s="80"/>
      <c r="F758" s="82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  <c r="AA758" s="80"/>
      <c r="AB758" s="80"/>
      <c r="AC758" s="80"/>
      <c r="AD758" s="80"/>
      <c r="AE758" s="80"/>
      <c r="AF758" s="80"/>
      <c r="AG758" s="80"/>
      <c r="AH758" s="80"/>
    </row>
    <row r="759" ht="15.75" customHeight="1" spans="1:34">
      <c r="A759" s="80"/>
      <c r="B759" s="80"/>
      <c r="C759" s="80"/>
      <c r="D759" s="80"/>
      <c r="E759" s="80"/>
      <c r="F759" s="82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  <c r="AA759" s="80"/>
      <c r="AB759" s="80"/>
      <c r="AC759" s="80"/>
      <c r="AD759" s="80"/>
      <c r="AE759" s="80"/>
      <c r="AF759" s="80"/>
      <c r="AG759" s="80"/>
      <c r="AH759" s="80"/>
    </row>
    <row r="760" ht="15.75" customHeight="1" spans="1:34">
      <c r="A760" s="80"/>
      <c r="B760" s="80"/>
      <c r="C760" s="80"/>
      <c r="D760" s="80"/>
      <c r="E760" s="80"/>
      <c r="F760" s="82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  <c r="AA760" s="80"/>
      <c r="AB760" s="80"/>
      <c r="AC760" s="80"/>
      <c r="AD760" s="80"/>
      <c r="AE760" s="80"/>
      <c r="AF760" s="80"/>
      <c r="AG760" s="80"/>
      <c r="AH760" s="80"/>
    </row>
    <row r="761" ht="15.75" customHeight="1" spans="1:34">
      <c r="A761" s="80"/>
      <c r="B761" s="80"/>
      <c r="C761" s="80"/>
      <c r="D761" s="80"/>
      <c r="E761" s="80"/>
      <c r="F761" s="82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  <c r="AA761" s="80"/>
      <c r="AB761" s="80"/>
      <c r="AC761" s="80"/>
      <c r="AD761" s="80"/>
      <c r="AE761" s="80"/>
      <c r="AF761" s="80"/>
      <c r="AG761" s="80"/>
      <c r="AH761" s="80"/>
    </row>
    <row r="762" ht="15.75" customHeight="1" spans="1:34">
      <c r="A762" s="80"/>
      <c r="B762" s="80"/>
      <c r="C762" s="80"/>
      <c r="D762" s="80"/>
      <c r="E762" s="80"/>
      <c r="F762" s="82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  <c r="AA762" s="80"/>
      <c r="AB762" s="80"/>
      <c r="AC762" s="80"/>
      <c r="AD762" s="80"/>
      <c r="AE762" s="80"/>
      <c r="AF762" s="80"/>
      <c r="AG762" s="80"/>
      <c r="AH762" s="80"/>
    </row>
    <row r="763" ht="15.75" customHeight="1" spans="1:34">
      <c r="A763" s="80"/>
      <c r="B763" s="80"/>
      <c r="C763" s="80"/>
      <c r="D763" s="80"/>
      <c r="E763" s="80"/>
      <c r="F763" s="82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  <c r="AA763" s="80"/>
      <c r="AB763" s="80"/>
      <c r="AC763" s="80"/>
      <c r="AD763" s="80"/>
      <c r="AE763" s="80"/>
      <c r="AF763" s="80"/>
      <c r="AG763" s="80"/>
      <c r="AH763" s="80"/>
    </row>
    <row r="764" ht="15.75" customHeight="1" spans="1:34">
      <c r="A764" s="80"/>
      <c r="B764" s="80"/>
      <c r="C764" s="80"/>
      <c r="D764" s="80"/>
      <c r="E764" s="80"/>
      <c r="F764" s="82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  <c r="AA764" s="80"/>
      <c r="AB764" s="80"/>
      <c r="AC764" s="80"/>
      <c r="AD764" s="80"/>
      <c r="AE764" s="80"/>
      <c r="AF764" s="80"/>
      <c r="AG764" s="80"/>
      <c r="AH764" s="80"/>
    </row>
    <row r="765" ht="15.75" customHeight="1" spans="1:34">
      <c r="A765" s="80"/>
      <c r="B765" s="80"/>
      <c r="C765" s="80"/>
      <c r="D765" s="80"/>
      <c r="E765" s="80"/>
      <c r="F765" s="82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  <c r="AA765" s="80"/>
      <c r="AB765" s="80"/>
      <c r="AC765" s="80"/>
      <c r="AD765" s="80"/>
      <c r="AE765" s="80"/>
      <c r="AF765" s="80"/>
      <c r="AG765" s="80"/>
      <c r="AH765" s="80"/>
    </row>
    <row r="766" ht="15.75" customHeight="1" spans="1:34">
      <c r="A766" s="80"/>
      <c r="B766" s="80"/>
      <c r="C766" s="80"/>
      <c r="D766" s="80"/>
      <c r="E766" s="80"/>
      <c r="F766" s="82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  <c r="AA766" s="80"/>
      <c r="AB766" s="80"/>
      <c r="AC766" s="80"/>
      <c r="AD766" s="80"/>
      <c r="AE766" s="80"/>
      <c r="AF766" s="80"/>
      <c r="AG766" s="80"/>
      <c r="AH766" s="80"/>
    </row>
    <row r="767" ht="15.75" customHeight="1" spans="1:34">
      <c r="A767" s="80"/>
      <c r="B767" s="80"/>
      <c r="C767" s="80"/>
      <c r="D767" s="80"/>
      <c r="E767" s="80"/>
      <c r="F767" s="82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  <c r="AA767" s="80"/>
      <c r="AB767" s="80"/>
      <c r="AC767" s="80"/>
      <c r="AD767" s="80"/>
      <c r="AE767" s="80"/>
      <c r="AF767" s="80"/>
      <c r="AG767" s="80"/>
      <c r="AH767" s="80"/>
    </row>
    <row r="768" ht="15.75" customHeight="1" spans="1:34">
      <c r="A768" s="80"/>
      <c r="B768" s="80"/>
      <c r="C768" s="80"/>
      <c r="D768" s="80"/>
      <c r="E768" s="80"/>
      <c r="F768" s="82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  <c r="AA768" s="80"/>
      <c r="AB768" s="80"/>
      <c r="AC768" s="80"/>
      <c r="AD768" s="80"/>
      <c r="AE768" s="80"/>
      <c r="AF768" s="80"/>
      <c r="AG768" s="80"/>
      <c r="AH768" s="80"/>
    </row>
    <row r="769" ht="15.75" customHeight="1" spans="1:34">
      <c r="A769" s="80"/>
      <c r="B769" s="80"/>
      <c r="C769" s="80"/>
      <c r="D769" s="80"/>
      <c r="E769" s="80"/>
      <c r="F769" s="82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  <c r="AA769" s="80"/>
      <c r="AB769" s="80"/>
      <c r="AC769" s="80"/>
      <c r="AD769" s="80"/>
      <c r="AE769" s="80"/>
      <c r="AF769" s="80"/>
      <c r="AG769" s="80"/>
      <c r="AH769" s="80"/>
    </row>
    <row r="770" ht="15.75" customHeight="1" spans="1:34">
      <c r="A770" s="80"/>
      <c r="B770" s="80"/>
      <c r="C770" s="80"/>
      <c r="D770" s="80"/>
      <c r="E770" s="80"/>
      <c r="F770" s="82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  <c r="AA770" s="80"/>
      <c r="AB770" s="80"/>
      <c r="AC770" s="80"/>
      <c r="AD770" s="80"/>
      <c r="AE770" s="80"/>
      <c r="AF770" s="80"/>
      <c r="AG770" s="80"/>
      <c r="AH770" s="80"/>
    </row>
    <row r="771" ht="15.75" customHeight="1" spans="1:34">
      <c r="A771" s="80"/>
      <c r="B771" s="80"/>
      <c r="C771" s="80"/>
      <c r="D771" s="80"/>
      <c r="E771" s="80"/>
      <c r="F771" s="82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  <c r="AA771" s="80"/>
      <c r="AB771" s="80"/>
      <c r="AC771" s="80"/>
      <c r="AD771" s="80"/>
      <c r="AE771" s="80"/>
      <c r="AF771" s="80"/>
      <c r="AG771" s="80"/>
      <c r="AH771" s="80"/>
    </row>
    <row r="772" ht="15.75" customHeight="1" spans="1:34">
      <c r="A772" s="80"/>
      <c r="B772" s="80"/>
      <c r="C772" s="80"/>
      <c r="D772" s="80"/>
      <c r="E772" s="80"/>
      <c r="F772" s="82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  <c r="AA772" s="80"/>
      <c r="AB772" s="80"/>
      <c r="AC772" s="80"/>
      <c r="AD772" s="80"/>
      <c r="AE772" s="80"/>
      <c r="AF772" s="80"/>
      <c r="AG772" s="80"/>
      <c r="AH772" s="80"/>
    </row>
    <row r="773" ht="15.75" customHeight="1" spans="1:34">
      <c r="A773" s="80"/>
      <c r="B773" s="80"/>
      <c r="C773" s="80"/>
      <c r="D773" s="80"/>
      <c r="E773" s="80"/>
      <c r="F773" s="82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  <c r="AA773" s="80"/>
      <c r="AB773" s="80"/>
      <c r="AC773" s="80"/>
      <c r="AD773" s="80"/>
      <c r="AE773" s="80"/>
      <c r="AF773" s="80"/>
      <c r="AG773" s="80"/>
      <c r="AH773" s="80"/>
    </row>
    <row r="774" ht="15.75" customHeight="1" spans="1:34">
      <c r="A774" s="80"/>
      <c r="B774" s="80"/>
      <c r="C774" s="80"/>
      <c r="D774" s="80"/>
      <c r="E774" s="80"/>
      <c r="F774" s="82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  <c r="AA774" s="80"/>
      <c r="AB774" s="80"/>
      <c r="AC774" s="80"/>
      <c r="AD774" s="80"/>
      <c r="AE774" s="80"/>
      <c r="AF774" s="80"/>
      <c r="AG774" s="80"/>
      <c r="AH774" s="80"/>
    </row>
    <row r="775" ht="15.75" customHeight="1" spans="1:34">
      <c r="A775" s="80"/>
      <c r="B775" s="80"/>
      <c r="C775" s="80"/>
      <c r="D775" s="80"/>
      <c r="E775" s="80"/>
      <c r="F775" s="82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  <c r="AA775" s="80"/>
      <c r="AB775" s="80"/>
      <c r="AC775" s="80"/>
      <c r="AD775" s="80"/>
      <c r="AE775" s="80"/>
      <c r="AF775" s="80"/>
      <c r="AG775" s="80"/>
      <c r="AH775" s="80"/>
    </row>
    <row r="776" ht="15.75" customHeight="1" spans="1:34">
      <c r="A776" s="80"/>
      <c r="B776" s="80"/>
      <c r="C776" s="80"/>
      <c r="D776" s="80"/>
      <c r="E776" s="80"/>
      <c r="F776" s="82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  <c r="AA776" s="80"/>
      <c r="AB776" s="80"/>
      <c r="AC776" s="80"/>
      <c r="AD776" s="80"/>
      <c r="AE776" s="80"/>
      <c r="AF776" s="80"/>
      <c r="AG776" s="80"/>
      <c r="AH776" s="80"/>
    </row>
    <row r="777" ht="15.75" customHeight="1" spans="1:34">
      <c r="A777" s="80"/>
      <c r="B777" s="80"/>
      <c r="C777" s="80"/>
      <c r="D777" s="80"/>
      <c r="E777" s="80"/>
      <c r="F777" s="82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  <c r="AA777" s="80"/>
      <c r="AB777" s="80"/>
      <c r="AC777" s="80"/>
      <c r="AD777" s="80"/>
      <c r="AE777" s="80"/>
      <c r="AF777" s="80"/>
      <c r="AG777" s="80"/>
      <c r="AH777" s="80"/>
    </row>
    <row r="778" ht="15.75" customHeight="1" spans="1:34">
      <c r="A778" s="80"/>
      <c r="B778" s="80"/>
      <c r="C778" s="80"/>
      <c r="D778" s="80"/>
      <c r="E778" s="80"/>
      <c r="F778" s="82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  <c r="AA778" s="80"/>
      <c r="AB778" s="80"/>
      <c r="AC778" s="80"/>
      <c r="AD778" s="80"/>
      <c r="AE778" s="80"/>
      <c r="AF778" s="80"/>
      <c r="AG778" s="80"/>
      <c r="AH778" s="80"/>
    </row>
    <row r="779" ht="15.75" customHeight="1" spans="1:34">
      <c r="A779" s="80"/>
      <c r="B779" s="80"/>
      <c r="C779" s="80"/>
      <c r="D779" s="80"/>
      <c r="E779" s="80"/>
      <c r="F779" s="82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  <c r="AA779" s="80"/>
      <c r="AB779" s="80"/>
      <c r="AC779" s="80"/>
      <c r="AD779" s="80"/>
      <c r="AE779" s="80"/>
      <c r="AF779" s="80"/>
      <c r="AG779" s="80"/>
      <c r="AH779" s="80"/>
    </row>
    <row r="780" ht="15.75" customHeight="1" spans="1:34">
      <c r="A780" s="80"/>
      <c r="B780" s="80"/>
      <c r="C780" s="80"/>
      <c r="D780" s="80"/>
      <c r="E780" s="80"/>
      <c r="F780" s="82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  <c r="AA780" s="80"/>
      <c r="AB780" s="80"/>
      <c r="AC780" s="80"/>
      <c r="AD780" s="80"/>
      <c r="AE780" s="80"/>
      <c r="AF780" s="80"/>
      <c r="AG780" s="80"/>
      <c r="AH780" s="80"/>
    </row>
    <row r="781" ht="15.75" customHeight="1" spans="1:34">
      <c r="A781" s="80"/>
      <c r="B781" s="80"/>
      <c r="C781" s="80"/>
      <c r="D781" s="80"/>
      <c r="E781" s="80"/>
      <c r="F781" s="82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  <c r="AA781" s="80"/>
      <c r="AB781" s="80"/>
      <c r="AC781" s="80"/>
      <c r="AD781" s="80"/>
      <c r="AE781" s="80"/>
      <c r="AF781" s="80"/>
      <c r="AG781" s="80"/>
      <c r="AH781" s="80"/>
    </row>
    <row r="782" ht="15.75" customHeight="1" spans="1:34">
      <c r="A782" s="80"/>
      <c r="B782" s="80"/>
      <c r="C782" s="80"/>
      <c r="D782" s="80"/>
      <c r="E782" s="80"/>
      <c r="F782" s="82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  <c r="AA782" s="80"/>
      <c r="AB782" s="80"/>
      <c r="AC782" s="80"/>
      <c r="AD782" s="80"/>
      <c r="AE782" s="80"/>
      <c r="AF782" s="80"/>
      <c r="AG782" s="80"/>
      <c r="AH782" s="80"/>
    </row>
    <row r="783" ht="15.75" customHeight="1" spans="1:34">
      <c r="A783" s="80"/>
      <c r="B783" s="80"/>
      <c r="C783" s="80"/>
      <c r="D783" s="80"/>
      <c r="E783" s="80"/>
      <c r="F783" s="82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  <c r="AA783" s="80"/>
      <c r="AB783" s="80"/>
      <c r="AC783" s="80"/>
      <c r="AD783" s="80"/>
      <c r="AE783" s="80"/>
      <c r="AF783" s="80"/>
      <c r="AG783" s="80"/>
      <c r="AH783" s="80"/>
    </row>
    <row r="784" ht="15.75" customHeight="1" spans="1:34">
      <c r="A784" s="80"/>
      <c r="B784" s="80"/>
      <c r="C784" s="80"/>
      <c r="D784" s="80"/>
      <c r="E784" s="80"/>
      <c r="F784" s="82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  <c r="AA784" s="80"/>
      <c r="AB784" s="80"/>
      <c r="AC784" s="80"/>
      <c r="AD784" s="80"/>
      <c r="AE784" s="80"/>
      <c r="AF784" s="80"/>
      <c r="AG784" s="80"/>
      <c r="AH784" s="80"/>
    </row>
    <row r="785" ht="15.75" customHeight="1" spans="1:34">
      <c r="A785" s="80"/>
      <c r="B785" s="80"/>
      <c r="C785" s="80"/>
      <c r="D785" s="80"/>
      <c r="E785" s="80"/>
      <c r="F785" s="82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  <c r="AA785" s="80"/>
      <c r="AB785" s="80"/>
      <c r="AC785" s="80"/>
      <c r="AD785" s="80"/>
      <c r="AE785" s="80"/>
      <c r="AF785" s="80"/>
      <c r="AG785" s="80"/>
      <c r="AH785" s="80"/>
    </row>
    <row r="786" ht="15.75" customHeight="1" spans="1:34">
      <c r="A786" s="80"/>
      <c r="B786" s="80"/>
      <c r="C786" s="80"/>
      <c r="D786" s="80"/>
      <c r="E786" s="80"/>
      <c r="F786" s="82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  <c r="AA786" s="80"/>
      <c r="AB786" s="80"/>
      <c r="AC786" s="80"/>
      <c r="AD786" s="80"/>
      <c r="AE786" s="80"/>
      <c r="AF786" s="80"/>
      <c r="AG786" s="80"/>
      <c r="AH786" s="80"/>
    </row>
    <row r="787" ht="15.75" customHeight="1" spans="1:34">
      <c r="A787" s="80"/>
      <c r="B787" s="80"/>
      <c r="C787" s="80"/>
      <c r="D787" s="80"/>
      <c r="E787" s="80"/>
      <c r="F787" s="82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  <c r="AA787" s="80"/>
      <c r="AB787" s="80"/>
      <c r="AC787" s="80"/>
      <c r="AD787" s="80"/>
      <c r="AE787" s="80"/>
      <c r="AF787" s="80"/>
      <c r="AG787" s="80"/>
      <c r="AH787" s="80"/>
    </row>
    <row r="788" ht="15.75" customHeight="1" spans="1:34">
      <c r="A788" s="80"/>
      <c r="B788" s="80"/>
      <c r="C788" s="80"/>
      <c r="D788" s="80"/>
      <c r="E788" s="80"/>
      <c r="F788" s="82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  <c r="AA788" s="80"/>
      <c r="AB788" s="80"/>
      <c r="AC788" s="80"/>
      <c r="AD788" s="80"/>
      <c r="AE788" s="80"/>
      <c r="AF788" s="80"/>
      <c r="AG788" s="80"/>
      <c r="AH788" s="80"/>
    </row>
    <row r="789" ht="15.75" customHeight="1" spans="1:34">
      <c r="A789" s="80"/>
      <c r="B789" s="80"/>
      <c r="C789" s="80"/>
      <c r="D789" s="80"/>
      <c r="E789" s="80"/>
      <c r="F789" s="82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  <c r="AA789" s="80"/>
      <c r="AB789" s="80"/>
      <c r="AC789" s="80"/>
      <c r="AD789" s="80"/>
      <c r="AE789" s="80"/>
      <c r="AF789" s="80"/>
      <c r="AG789" s="80"/>
      <c r="AH789" s="80"/>
    </row>
    <row r="790" ht="15.75" customHeight="1" spans="1:34">
      <c r="A790" s="80"/>
      <c r="B790" s="80"/>
      <c r="C790" s="80"/>
      <c r="D790" s="80"/>
      <c r="E790" s="80"/>
      <c r="F790" s="82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  <c r="AA790" s="80"/>
      <c r="AB790" s="80"/>
      <c r="AC790" s="80"/>
      <c r="AD790" s="80"/>
      <c r="AE790" s="80"/>
      <c r="AF790" s="80"/>
      <c r="AG790" s="80"/>
      <c r="AH790" s="80"/>
    </row>
    <row r="791" ht="15.75" customHeight="1" spans="1:34">
      <c r="A791" s="80"/>
      <c r="B791" s="80"/>
      <c r="C791" s="80"/>
      <c r="D791" s="80"/>
      <c r="E791" s="80"/>
      <c r="F791" s="82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  <c r="AA791" s="80"/>
      <c r="AB791" s="80"/>
      <c r="AC791" s="80"/>
      <c r="AD791" s="80"/>
      <c r="AE791" s="80"/>
      <c r="AF791" s="80"/>
      <c r="AG791" s="80"/>
      <c r="AH791" s="80"/>
    </row>
    <row r="792" ht="15.75" customHeight="1" spans="1:34">
      <c r="A792" s="80"/>
      <c r="B792" s="80"/>
      <c r="C792" s="80"/>
      <c r="D792" s="80"/>
      <c r="E792" s="80"/>
      <c r="F792" s="82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  <c r="AA792" s="80"/>
      <c r="AB792" s="80"/>
      <c r="AC792" s="80"/>
      <c r="AD792" s="80"/>
      <c r="AE792" s="80"/>
      <c r="AF792" s="80"/>
      <c r="AG792" s="80"/>
      <c r="AH792" s="80"/>
    </row>
    <row r="793" ht="15.75" customHeight="1" spans="1:34">
      <c r="A793" s="80"/>
      <c r="B793" s="80"/>
      <c r="C793" s="80"/>
      <c r="D793" s="80"/>
      <c r="E793" s="80"/>
      <c r="F793" s="82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  <c r="AA793" s="80"/>
      <c r="AB793" s="80"/>
      <c r="AC793" s="80"/>
      <c r="AD793" s="80"/>
      <c r="AE793" s="80"/>
      <c r="AF793" s="80"/>
      <c r="AG793" s="80"/>
      <c r="AH793" s="80"/>
    </row>
    <row r="794" ht="15.75" customHeight="1" spans="1:34">
      <c r="A794" s="80"/>
      <c r="B794" s="80"/>
      <c r="C794" s="80"/>
      <c r="D794" s="80"/>
      <c r="E794" s="80"/>
      <c r="F794" s="82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  <c r="AA794" s="80"/>
      <c r="AB794" s="80"/>
      <c r="AC794" s="80"/>
      <c r="AD794" s="80"/>
      <c r="AE794" s="80"/>
      <c r="AF794" s="80"/>
      <c r="AG794" s="80"/>
      <c r="AH794" s="80"/>
    </row>
    <row r="795" ht="15.75" customHeight="1" spans="1:34">
      <c r="A795" s="80"/>
      <c r="B795" s="80"/>
      <c r="C795" s="80"/>
      <c r="D795" s="80"/>
      <c r="E795" s="80"/>
      <c r="F795" s="82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  <c r="AA795" s="80"/>
      <c r="AB795" s="80"/>
      <c r="AC795" s="80"/>
      <c r="AD795" s="80"/>
      <c r="AE795" s="80"/>
      <c r="AF795" s="80"/>
      <c r="AG795" s="80"/>
      <c r="AH795" s="80"/>
    </row>
    <row r="796" ht="15.75" customHeight="1" spans="1:34">
      <c r="A796" s="80"/>
      <c r="B796" s="80"/>
      <c r="C796" s="80"/>
      <c r="D796" s="80"/>
      <c r="E796" s="80"/>
      <c r="F796" s="82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  <c r="AA796" s="80"/>
      <c r="AB796" s="80"/>
      <c r="AC796" s="80"/>
      <c r="AD796" s="80"/>
      <c r="AE796" s="80"/>
      <c r="AF796" s="80"/>
      <c r="AG796" s="80"/>
      <c r="AH796" s="80"/>
    </row>
    <row r="797" ht="15.75" customHeight="1" spans="1:34">
      <c r="A797" s="80"/>
      <c r="B797" s="80"/>
      <c r="C797" s="80"/>
      <c r="D797" s="80"/>
      <c r="E797" s="80"/>
      <c r="F797" s="82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  <c r="AA797" s="80"/>
      <c r="AB797" s="80"/>
      <c r="AC797" s="80"/>
      <c r="AD797" s="80"/>
      <c r="AE797" s="80"/>
      <c r="AF797" s="80"/>
      <c r="AG797" s="80"/>
      <c r="AH797" s="80"/>
    </row>
    <row r="798" ht="15.75" customHeight="1" spans="1:34">
      <c r="A798" s="80"/>
      <c r="B798" s="80"/>
      <c r="C798" s="80"/>
      <c r="D798" s="80"/>
      <c r="E798" s="80"/>
      <c r="F798" s="82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  <c r="AA798" s="80"/>
      <c r="AB798" s="80"/>
      <c r="AC798" s="80"/>
      <c r="AD798" s="80"/>
      <c r="AE798" s="80"/>
      <c r="AF798" s="80"/>
      <c r="AG798" s="80"/>
      <c r="AH798" s="80"/>
    </row>
    <row r="799" ht="15.75" customHeight="1" spans="1:34">
      <c r="A799" s="80"/>
      <c r="B799" s="80"/>
      <c r="C799" s="80"/>
      <c r="D799" s="80"/>
      <c r="E799" s="80"/>
      <c r="F799" s="82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  <c r="AA799" s="80"/>
      <c r="AB799" s="80"/>
      <c r="AC799" s="80"/>
      <c r="AD799" s="80"/>
      <c r="AE799" s="80"/>
      <c r="AF799" s="80"/>
      <c r="AG799" s="80"/>
      <c r="AH799" s="80"/>
    </row>
    <row r="800" ht="15.75" customHeight="1" spans="1:34">
      <c r="A800" s="80"/>
      <c r="B800" s="80"/>
      <c r="C800" s="80"/>
      <c r="D800" s="80"/>
      <c r="E800" s="80"/>
      <c r="F800" s="82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  <c r="AA800" s="80"/>
      <c r="AB800" s="80"/>
      <c r="AC800" s="80"/>
      <c r="AD800" s="80"/>
      <c r="AE800" s="80"/>
      <c r="AF800" s="80"/>
      <c r="AG800" s="80"/>
      <c r="AH800" s="80"/>
    </row>
    <row r="801" ht="15.75" customHeight="1" spans="1:34">
      <c r="A801" s="80"/>
      <c r="B801" s="80"/>
      <c r="C801" s="80"/>
      <c r="D801" s="80"/>
      <c r="E801" s="80"/>
      <c r="F801" s="82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  <c r="AA801" s="80"/>
      <c r="AB801" s="80"/>
      <c r="AC801" s="80"/>
      <c r="AD801" s="80"/>
      <c r="AE801" s="80"/>
      <c r="AF801" s="80"/>
      <c r="AG801" s="80"/>
      <c r="AH801" s="80"/>
    </row>
    <row r="802" ht="15.75" customHeight="1" spans="1:34">
      <c r="A802" s="80"/>
      <c r="B802" s="80"/>
      <c r="C802" s="80"/>
      <c r="D802" s="80"/>
      <c r="E802" s="80"/>
      <c r="F802" s="82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  <c r="AA802" s="80"/>
      <c r="AB802" s="80"/>
      <c r="AC802" s="80"/>
      <c r="AD802" s="80"/>
      <c r="AE802" s="80"/>
      <c r="AF802" s="80"/>
      <c r="AG802" s="80"/>
      <c r="AH802" s="80"/>
    </row>
    <row r="803" ht="15.75" customHeight="1" spans="1:34">
      <c r="A803" s="80"/>
      <c r="B803" s="80"/>
      <c r="C803" s="80"/>
      <c r="D803" s="80"/>
      <c r="E803" s="80"/>
      <c r="F803" s="82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  <c r="AA803" s="80"/>
      <c r="AB803" s="80"/>
      <c r="AC803" s="80"/>
      <c r="AD803" s="80"/>
      <c r="AE803" s="80"/>
      <c r="AF803" s="80"/>
      <c r="AG803" s="80"/>
      <c r="AH803" s="80"/>
    </row>
    <row r="804" ht="15.75" customHeight="1" spans="1:34">
      <c r="A804" s="80"/>
      <c r="B804" s="80"/>
      <c r="C804" s="80"/>
      <c r="D804" s="80"/>
      <c r="E804" s="80"/>
      <c r="F804" s="82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  <c r="AA804" s="80"/>
      <c r="AB804" s="80"/>
      <c r="AC804" s="80"/>
      <c r="AD804" s="80"/>
      <c r="AE804" s="80"/>
      <c r="AF804" s="80"/>
      <c r="AG804" s="80"/>
      <c r="AH804" s="80"/>
    </row>
    <row r="805" ht="15.75" customHeight="1" spans="1:34">
      <c r="A805" s="80"/>
      <c r="B805" s="80"/>
      <c r="C805" s="80"/>
      <c r="D805" s="80"/>
      <c r="E805" s="80"/>
      <c r="F805" s="82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  <c r="AA805" s="80"/>
      <c r="AB805" s="80"/>
      <c r="AC805" s="80"/>
      <c r="AD805" s="80"/>
      <c r="AE805" s="80"/>
      <c r="AF805" s="80"/>
      <c r="AG805" s="80"/>
      <c r="AH805" s="80"/>
    </row>
    <row r="806" ht="15.75" customHeight="1" spans="1:34">
      <c r="A806" s="80"/>
      <c r="B806" s="80"/>
      <c r="C806" s="80"/>
      <c r="D806" s="80"/>
      <c r="E806" s="80"/>
      <c r="F806" s="82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  <c r="AA806" s="80"/>
      <c r="AB806" s="80"/>
      <c r="AC806" s="80"/>
      <c r="AD806" s="80"/>
      <c r="AE806" s="80"/>
      <c r="AF806" s="80"/>
      <c r="AG806" s="80"/>
      <c r="AH806" s="80"/>
    </row>
    <row r="807" ht="15.75" customHeight="1" spans="1:34">
      <c r="A807" s="80"/>
      <c r="B807" s="80"/>
      <c r="C807" s="80"/>
      <c r="D807" s="80"/>
      <c r="E807" s="80"/>
      <c r="F807" s="82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  <c r="AA807" s="80"/>
      <c r="AB807" s="80"/>
      <c r="AC807" s="80"/>
      <c r="AD807" s="80"/>
      <c r="AE807" s="80"/>
      <c r="AF807" s="80"/>
      <c r="AG807" s="80"/>
      <c r="AH807" s="80"/>
    </row>
    <row r="808" ht="15.75" customHeight="1" spans="1:34">
      <c r="A808" s="80"/>
      <c r="B808" s="80"/>
      <c r="C808" s="80"/>
      <c r="D808" s="80"/>
      <c r="E808" s="80"/>
      <c r="F808" s="82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  <c r="AA808" s="80"/>
      <c r="AB808" s="80"/>
      <c r="AC808" s="80"/>
      <c r="AD808" s="80"/>
      <c r="AE808" s="80"/>
      <c r="AF808" s="80"/>
      <c r="AG808" s="80"/>
      <c r="AH808" s="80"/>
    </row>
    <row r="809" ht="15.75" customHeight="1" spans="1:34">
      <c r="A809" s="80"/>
      <c r="B809" s="80"/>
      <c r="C809" s="80"/>
      <c r="D809" s="80"/>
      <c r="E809" s="80"/>
      <c r="F809" s="82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  <c r="AA809" s="80"/>
      <c r="AB809" s="80"/>
      <c r="AC809" s="80"/>
      <c r="AD809" s="80"/>
      <c r="AE809" s="80"/>
      <c r="AF809" s="80"/>
      <c r="AG809" s="80"/>
      <c r="AH809" s="80"/>
    </row>
    <row r="810" ht="15.75" customHeight="1" spans="1:34">
      <c r="A810" s="80"/>
      <c r="B810" s="80"/>
      <c r="C810" s="80"/>
      <c r="D810" s="80"/>
      <c r="E810" s="80"/>
      <c r="F810" s="82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  <c r="AA810" s="80"/>
      <c r="AB810" s="80"/>
      <c r="AC810" s="80"/>
      <c r="AD810" s="80"/>
      <c r="AE810" s="80"/>
      <c r="AF810" s="80"/>
      <c r="AG810" s="80"/>
      <c r="AH810" s="80"/>
    </row>
    <row r="811" ht="15.75" customHeight="1" spans="1:34">
      <c r="A811" s="80"/>
      <c r="B811" s="80"/>
      <c r="C811" s="80"/>
      <c r="D811" s="80"/>
      <c r="E811" s="80"/>
      <c r="F811" s="82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  <c r="AA811" s="80"/>
      <c r="AB811" s="80"/>
      <c r="AC811" s="80"/>
      <c r="AD811" s="80"/>
      <c r="AE811" s="80"/>
      <c r="AF811" s="80"/>
      <c r="AG811" s="80"/>
      <c r="AH811" s="80"/>
    </row>
    <row r="812" ht="15.75" customHeight="1" spans="1:34">
      <c r="A812" s="80"/>
      <c r="B812" s="80"/>
      <c r="C812" s="80"/>
      <c r="D812" s="80"/>
      <c r="E812" s="80"/>
      <c r="F812" s="82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  <c r="AA812" s="80"/>
      <c r="AB812" s="80"/>
      <c r="AC812" s="80"/>
      <c r="AD812" s="80"/>
      <c r="AE812" s="80"/>
      <c r="AF812" s="80"/>
      <c r="AG812" s="80"/>
      <c r="AH812" s="80"/>
    </row>
    <row r="813" ht="15.75" customHeight="1" spans="1:34">
      <c r="A813" s="80"/>
      <c r="B813" s="80"/>
      <c r="C813" s="80"/>
      <c r="D813" s="80"/>
      <c r="E813" s="80"/>
      <c r="F813" s="82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  <c r="AA813" s="80"/>
      <c r="AB813" s="80"/>
      <c r="AC813" s="80"/>
      <c r="AD813" s="80"/>
      <c r="AE813" s="80"/>
      <c r="AF813" s="80"/>
      <c r="AG813" s="80"/>
      <c r="AH813" s="80"/>
    </row>
    <row r="814" ht="15.75" customHeight="1" spans="1:34">
      <c r="A814" s="80"/>
      <c r="B814" s="80"/>
      <c r="C814" s="80"/>
      <c r="D814" s="80"/>
      <c r="E814" s="80"/>
      <c r="F814" s="82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  <c r="AA814" s="80"/>
      <c r="AB814" s="80"/>
      <c r="AC814" s="80"/>
      <c r="AD814" s="80"/>
      <c r="AE814" s="80"/>
      <c r="AF814" s="80"/>
      <c r="AG814" s="80"/>
      <c r="AH814" s="80"/>
    </row>
    <row r="815" ht="15.75" customHeight="1" spans="1:34">
      <c r="A815" s="80"/>
      <c r="B815" s="80"/>
      <c r="C815" s="80"/>
      <c r="D815" s="80"/>
      <c r="E815" s="80"/>
      <c r="F815" s="82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  <c r="AA815" s="80"/>
      <c r="AB815" s="80"/>
      <c r="AC815" s="80"/>
      <c r="AD815" s="80"/>
      <c r="AE815" s="80"/>
      <c r="AF815" s="80"/>
      <c r="AG815" s="80"/>
      <c r="AH815" s="80"/>
    </row>
    <row r="816" ht="15.75" customHeight="1" spans="1:34">
      <c r="A816" s="80"/>
      <c r="B816" s="80"/>
      <c r="C816" s="80"/>
      <c r="D816" s="80"/>
      <c r="E816" s="80"/>
      <c r="F816" s="82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  <c r="AA816" s="80"/>
      <c r="AB816" s="80"/>
      <c r="AC816" s="80"/>
      <c r="AD816" s="80"/>
      <c r="AE816" s="80"/>
      <c r="AF816" s="80"/>
      <c r="AG816" s="80"/>
      <c r="AH816" s="80"/>
    </row>
    <row r="817" ht="15.75" customHeight="1" spans="1:34">
      <c r="A817" s="80"/>
      <c r="B817" s="80"/>
      <c r="C817" s="80"/>
      <c r="D817" s="80"/>
      <c r="E817" s="80"/>
      <c r="F817" s="82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  <c r="AA817" s="80"/>
      <c r="AB817" s="80"/>
      <c r="AC817" s="80"/>
      <c r="AD817" s="80"/>
      <c r="AE817" s="80"/>
      <c r="AF817" s="80"/>
      <c r="AG817" s="80"/>
      <c r="AH817" s="80"/>
    </row>
    <row r="818" ht="15.75" customHeight="1" spans="1:34">
      <c r="A818" s="80"/>
      <c r="B818" s="80"/>
      <c r="C818" s="80"/>
      <c r="D818" s="80"/>
      <c r="E818" s="80"/>
      <c r="F818" s="82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  <c r="AA818" s="80"/>
      <c r="AB818" s="80"/>
      <c r="AC818" s="80"/>
      <c r="AD818" s="80"/>
      <c r="AE818" s="80"/>
      <c r="AF818" s="80"/>
      <c r="AG818" s="80"/>
      <c r="AH818" s="80"/>
    </row>
    <row r="819" ht="15.75" customHeight="1" spans="1:34">
      <c r="A819" s="80"/>
      <c r="B819" s="80"/>
      <c r="C819" s="80"/>
      <c r="D819" s="80"/>
      <c r="E819" s="80"/>
      <c r="F819" s="82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  <c r="AA819" s="80"/>
      <c r="AB819" s="80"/>
      <c r="AC819" s="80"/>
      <c r="AD819" s="80"/>
      <c r="AE819" s="80"/>
      <c r="AF819" s="80"/>
      <c r="AG819" s="80"/>
      <c r="AH819" s="80"/>
    </row>
    <row r="820" ht="15.75" customHeight="1" spans="1:34">
      <c r="A820" s="80"/>
      <c r="B820" s="80"/>
      <c r="C820" s="80"/>
      <c r="D820" s="80"/>
      <c r="E820" s="80"/>
      <c r="F820" s="82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  <c r="AA820" s="80"/>
      <c r="AB820" s="80"/>
      <c r="AC820" s="80"/>
      <c r="AD820" s="80"/>
      <c r="AE820" s="80"/>
      <c r="AF820" s="80"/>
      <c r="AG820" s="80"/>
      <c r="AH820" s="80"/>
    </row>
    <row r="821" ht="15.75" customHeight="1" spans="1:34">
      <c r="A821" s="80"/>
      <c r="B821" s="80"/>
      <c r="C821" s="80"/>
      <c r="D821" s="80"/>
      <c r="E821" s="80"/>
      <c r="F821" s="82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  <c r="AA821" s="80"/>
      <c r="AB821" s="80"/>
      <c r="AC821" s="80"/>
      <c r="AD821" s="80"/>
      <c r="AE821" s="80"/>
      <c r="AF821" s="80"/>
      <c r="AG821" s="80"/>
      <c r="AH821" s="80"/>
    </row>
    <row r="822" ht="15.75" customHeight="1" spans="1:34">
      <c r="A822" s="80"/>
      <c r="B822" s="80"/>
      <c r="C822" s="80"/>
      <c r="D822" s="80"/>
      <c r="E822" s="80"/>
      <c r="F822" s="82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  <c r="AA822" s="80"/>
      <c r="AB822" s="80"/>
      <c r="AC822" s="80"/>
      <c r="AD822" s="80"/>
      <c r="AE822" s="80"/>
      <c r="AF822" s="80"/>
      <c r="AG822" s="80"/>
      <c r="AH822" s="80"/>
    </row>
    <row r="823" ht="15.75" customHeight="1" spans="1:34">
      <c r="A823" s="80"/>
      <c r="B823" s="80"/>
      <c r="C823" s="80"/>
      <c r="D823" s="80"/>
      <c r="E823" s="80"/>
      <c r="F823" s="82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  <c r="AA823" s="80"/>
      <c r="AB823" s="80"/>
      <c r="AC823" s="80"/>
      <c r="AD823" s="80"/>
      <c r="AE823" s="80"/>
      <c r="AF823" s="80"/>
      <c r="AG823" s="80"/>
      <c r="AH823" s="80"/>
    </row>
    <row r="824" ht="15.75" customHeight="1" spans="1:34">
      <c r="A824" s="80"/>
      <c r="B824" s="80"/>
      <c r="C824" s="80"/>
      <c r="D824" s="80"/>
      <c r="E824" s="80"/>
      <c r="F824" s="82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  <c r="AA824" s="80"/>
      <c r="AB824" s="80"/>
      <c r="AC824" s="80"/>
      <c r="AD824" s="80"/>
      <c r="AE824" s="80"/>
      <c r="AF824" s="80"/>
      <c r="AG824" s="80"/>
      <c r="AH824" s="80"/>
    </row>
    <row r="825" ht="15.75" customHeight="1" spans="1:34">
      <c r="A825" s="80"/>
      <c r="B825" s="80"/>
      <c r="C825" s="80"/>
      <c r="D825" s="80"/>
      <c r="E825" s="80"/>
      <c r="F825" s="82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  <c r="AA825" s="80"/>
      <c r="AB825" s="80"/>
      <c r="AC825" s="80"/>
      <c r="AD825" s="80"/>
      <c r="AE825" s="80"/>
      <c r="AF825" s="80"/>
      <c r="AG825" s="80"/>
      <c r="AH825" s="80"/>
    </row>
    <row r="826" ht="15.75" customHeight="1" spans="1:34">
      <c r="A826" s="80"/>
      <c r="B826" s="80"/>
      <c r="C826" s="80"/>
      <c r="D826" s="80"/>
      <c r="E826" s="80"/>
      <c r="F826" s="82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  <c r="AA826" s="80"/>
      <c r="AB826" s="80"/>
      <c r="AC826" s="80"/>
      <c r="AD826" s="80"/>
      <c r="AE826" s="80"/>
      <c r="AF826" s="80"/>
      <c r="AG826" s="80"/>
      <c r="AH826" s="80"/>
    </row>
    <row r="827" ht="15.75" customHeight="1" spans="1:34">
      <c r="A827" s="80"/>
      <c r="B827" s="80"/>
      <c r="C827" s="80"/>
      <c r="D827" s="80"/>
      <c r="E827" s="80"/>
      <c r="F827" s="82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  <c r="AA827" s="80"/>
      <c r="AB827" s="80"/>
      <c r="AC827" s="80"/>
      <c r="AD827" s="80"/>
      <c r="AE827" s="80"/>
      <c r="AF827" s="80"/>
      <c r="AG827" s="80"/>
      <c r="AH827" s="80"/>
    </row>
    <row r="828" ht="15.75" customHeight="1" spans="1:34">
      <c r="A828" s="80"/>
      <c r="B828" s="80"/>
      <c r="C828" s="80"/>
      <c r="D828" s="80"/>
      <c r="E828" s="80"/>
      <c r="F828" s="82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  <c r="AA828" s="80"/>
      <c r="AB828" s="80"/>
      <c r="AC828" s="80"/>
      <c r="AD828" s="80"/>
      <c r="AE828" s="80"/>
      <c r="AF828" s="80"/>
      <c r="AG828" s="80"/>
      <c r="AH828" s="80"/>
    </row>
    <row r="829" ht="15.75" customHeight="1" spans="1:34">
      <c r="A829" s="80"/>
      <c r="B829" s="80"/>
      <c r="C829" s="80"/>
      <c r="D829" s="80"/>
      <c r="E829" s="80"/>
      <c r="F829" s="82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  <c r="AA829" s="80"/>
      <c r="AB829" s="80"/>
      <c r="AC829" s="80"/>
      <c r="AD829" s="80"/>
      <c r="AE829" s="80"/>
      <c r="AF829" s="80"/>
      <c r="AG829" s="80"/>
      <c r="AH829" s="80"/>
    </row>
    <row r="830" ht="15.75" customHeight="1" spans="1:34">
      <c r="A830" s="80"/>
      <c r="B830" s="80"/>
      <c r="C830" s="80"/>
      <c r="D830" s="80"/>
      <c r="E830" s="80"/>
      <c r="F830" s="82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  <c r="AA830" s="80"/>
      <c r="AB830" s="80"/>
      <c r="AC830" s="80"/>
      <c r="AD830" s="80"/>
      <c r="AE830" s="80"/>
      <c r="AF830" s="80"/>
      <c r="AG830" s="80"/>
      <c r="AH830" s="80"/>
    </row>
    <row r="831" ht="15.75" customHeight="1" spans="1:34">
      <c r="A831" s="80"/>
      <c r="B831" s="80"/>
      <c r="C831" s="80"/>
      <c r="D831" s="80"/>
      <c r="E831" s="80"/>
      <c r="F831" s="82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  <c r="AA831" s="80"/>
      <c r="AB831" s="80"/>
      <c r="AC831" s="80"/>
      <c r="AD831" s="80"/>
      <c r="AE831" s="80"/>
      <c r="AF831" s="80"/>
      <c r="AG831" s="80"/>
      <c r="AH831" s="80"/>
    </row>
    <row r="832" ht="15.75" customHeight="1" spans="1:34">
      <c r="A832" s="80"/>
      <c r="B832" s="80"/>
      <c r="C832" s="80"/>
      <c r="D832" s="80"/>
      <c r="E832" s="80"/>
      <c r="F832" s="82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  <c r="AA832" s="80"/>
      <c r="AB832" s="80"/>
      <c r="AC832" s="80"/>
      <c r="AD832" s="80"/>
      <c r="AE832" s="80"/>
      <c r="AF832" s="80"/>
      <c r="AG832" s="80"/>
      <c r="AH832" s="80"/>
    </row>
    <row r="833" ht="15.75" customHeight="1" spans="1:34">
      <c r="A833" s="80"/>
      <c r="B833" s="80"/>
      <c r="C833" s="80"/>
      <c r="D833" s="80"/>
      <c r="E833" s="80"/>
      <c r="F833" s="82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  <c r="AA833" s="80"/>
      <c r="AB833" s="80"/>
      <c r="AC833" s="80"/>
      <c r="AD833" s="80"/>
      <c r="AE833" s="80"/>
      <c r="AF833" s="80"/>
      <c r="AG833" s="80"/>
      <c r="AH833" s="80"/>
    </row>
    <row r="834" ht="15.75" customHeight="1" spans="1:34">
      <c r="A834" s="80"/>
      <c r="B834" s="80"/>
      <c r="C834" s="80"/>
      <c r="D834" s="80"/>
      <c r="E834" s="80"/>
      <c r="F834" s="82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  <c r="AA834" s="80"/>
      <c r="AB834" s="80"/>
      <c r="AC834" s="80"/>
      <c r="AD834" s="80"/>
      <c r="AE834" s="80"/>
      <c r="AF834" s="80"/>
      <c r="AG834" s="80"/>
      <c r="AH834" s="80"/>
    </row>
    <row r="835" ht="15.75" customHeight="1" spans="1:34">
      <c r="A835" s="80"/>
      <c r="B835" s="80"/>
      <c r="C835" s="80"/>
      <c r="D835" s="80"/>
      <c r="E835" s="80"/>
      <c r="F835" s="82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  <c r="AA835" s="80"/>
      <c r="AB835" s="80"/>
      <c r="AC835" s="80"/>
      <c r="AD835" s="80"/>
      <c r="AE835" s="80"/>
      <c r="AF835" s="80"/>
      <c r="AG835" s="80"/>
      <c r="AH835" s="80"/>
    </row>
    <row r="836" ht="15.75" customHeight="1" spans="1:34">
      <c r="A836" s="80"/>
      <c r="B836" s="80"/>
      <c r="C836" s="80"/>
      <c r="D836" s="80"/>
      <c r="E836" s="80"/>
      <c r="F836" s="82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  <c r="AA836" s="80"/>
      <c r="AB836" s="80"/>
      <c r="AC836" s="80"/>
      <c r="AD836" s="80"/>
      <c r="AE836" s="80"/>
      <c r="AF836" s="80"/>
      <c r="AG836" s="80"/>
      <c r="AH836" s="80"/>
    </row>
    <row r="837" ht="15.75" customHeight="1" spans="1:34">
      <c r="A837" s="80"/>
      <c r="B837" s="80"/>
      <c r="C837" s="80"/>
      <c r="D837" s="80"/>
      <c r="E837" s="80"/>
      <c r="F837" s="82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  <c r="AA837" s="80"/>
      <c r="AB837" s="80"/>
      <c r="AC837" s="80"/>
      <c r="AD837" s="80"/>
      <c r="AE837" s="80"/>
      <c r="AF837" s="80"/>
      <c r="AG837" s="80"/>
      <c r="AH837" s="80"/>
    </row>
    <row r="838" ht="15.75" customHeight="1" spans="1:34">
      <c r="A838" s="80"/>
      <c r="B838" s="80"/>
      <c r="C838" s="80"/>
      <c r="D838" s="80"/>
      <c r="E838" s="80"/>
      <c r="F838" s="82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  <c r="AA838" s="80"/>
      <c r="AB838" s="80"/>
      <c r="AC838" s="80"/>
      <c r="AD838" s="80"/>
      <c r="AE838" s="80"/>
      <c r="AF838" s="80"/>
      <c r="AG838" s="80"/>
      <c r="AH838" s="80"/>
    </row>
    <row r="839" ht="15.75" customHeight="1" spans="1:34">
      <c r="A839" s="80"/>
      <c r="B839" s="80"/>
      <c r="C839" s="80"/>
      <c r="D839" s="80"/>
      <c r="E839" s="80"/>
      <c r="F839" s="82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  <c r="AA839" s="80"/>
      <c r="AB839" s="80"/>
      <c r="AC839" s="80"/>
      <c r="AD839" s="80"/>
      <c r="AE839" s="80"/>
      <c r="AF839" s="80"/>
      <c r="AG839" s="80"/>
      <c r="AH839" s="80"/>
    </row>
    <row r="840" ht="15.75" customHeight="1" spans="1:34">
      <c r="A840" s="80"/>
      <c r="B840" s="80"/>
      <c r="C840" s="80"/>
      <c r="D840" s="80"/>
      <c r="E840" s="80"/>
      <c r="F840" s="82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  <c r="AA840" s="80"/>
      <c r="AB840" s="80"/>
      <c r="AC840" s="80"/>
      <c r="AD840" s="80"/>
      <c r="AE840" s="80"/>
      <c r="AF840" s="80"/>
      <c r="AG840" s="80"/>
      <c r="AH840" s="80"/>
    </row>
    <row r="841" ht="15.75" customHeight="1" spans="1:34">
      <c r="A841" s="80"/>
      <c r="B841" s="80"/>
      <c r="C841" s="80"/>
      <c r="D841" s="80"/>
      <c r="E841" s="80"/>
      <c r="F841" s="82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  <c r="AA841" s="80"/>
      <c r="AB841" s="80"/>
      <c r="AC841" s="80"/>
      <c r="AD841" s="80"/>
      <c r="AE841" s="80"/>
      <c r="AF841" s="80"/>
      <c r="AG841" s="80"/>
      <c r="AH841" s="80"/>
    </row>
    <row r="842" ht="15.75" customHeight="1" spans="1:34">
      <c r="A842" s="80"/>
      <c r="B842" s="80"/>
      <c r="C842" s="80"/>
      <c r="D842" s="80"/>
      <c r="E842" s="80"/>
      <c r="F842" s="82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  <c r="AA842" s="80"/>
      <c r="AB842" s="80"/>
      <c r="AC842" s="80"/>
      <c r="AD842" s="80"/>
      <c r="AE842" s="80"/>
      <c r="AF842" s="80"/>
      <c r="AG842" s="80"/>
      <c r="AH842" s="80"/>
    </row>
    <row r="843" ht="15.75" customHeight="1" spans="1:34">
      <c r="A843" s="80"/>
      <c r="B843" s="80"/>
      <c r="C843" s="80"/>
      <c r="D843" s="80"/>
      <c r="E843" s="80"/>
      <c r="F843" s="82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  <c r="AA843" s="80"/>
      <c r="AB843" s="80"/>
      <c r="AC843" s="80"/>
      <c r="AD843" s="80"/>
      <c r="AE843" s="80"/>
      <c r="AF843" s="80"/>
      <c r="AG843" s="80"/>
      <c r="AH843" s="80"/>
    </row>
    <row r="844" ht="15.75" customHeight="1" spans="1:34">
      <c r="A844" s="80"/>
      <c r="B844" s="80"/>
      <c r="C844" s="80"/>
      <c r="D844" s="80"/>
      <c r="E844" s="80"/>
      <c r="F844" s="82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  <c r="AA844" s="80"/>
      <c r="AB844" s="80"/>
      <c r="AC844" s="80"/>
      <c r="AD844" s="80"/>
      <c r="AE844" s="80"/>
      <c r="AF844" s="80"/>
      <c r="AG844" s="80"/>
      <c r="AH844" s="80"/>
    </row>
    <row r="845" ht="15.75" customHeight="1" spans="1:34">
      <c r="A845" s="80"/>
      <c r="B845" s="80"/>
      <c r="C845" s="80"/>
      <c r="D845" s="80"/>
      <c r="E845" s="80"/>
      <c r="F845" s="82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  <c r="AA845" s="80"/>
      <c r="AB845" s="80"/>
      <c r="AC845" s="80"/>
      <c r="AD845" s="80"/>
      <c r="AE845" s="80"/>
      <c r="AF845" s="80"/>
      <c r="AG845" s="80"/>
      <c r="AH845" s="80"/>
    </row>
    <row r="846" ht="15.75" customHeight="1" spans="1:34">
      <c r="A846" s="80"/>
      <c r="B846" s="80"/>
      <c r="C846" s="80"/>
      <c r="D846" s="80"/>
      <c r="E846" s="80"/>
      <c r="F846" s="82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  <c r="AA846" s="80"/>
      <c r="AB846" s="80"/>
      <c r="AC846" s="80"/>
      <c r="AD846" s="80"/>
      <c r="AE846" s="80"/>
      <c r="AF846" s="80"/>
      <c r="AG846" s="80"/>
      <c r="AH846" s="80"/>
    </row>
    <row r="847" ht="15.75" customHeight="1" spans="1:34">
      <c r="A847" s="80"/>
      <c r="B847" s="80"/>
      <c r="C847" s="80"/>
      <c r="D847" s="80"/>
      <c r="E847" s="80"/>
      <c r="F847" s="82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  <c r="AA847" s="80"/>
      <c r="AB847" s="80"/>
      <c r="AC847" s="80"/>
      <c r="AD847" s="80"/>
      <c r="AE847" s="80"/>
      <c r="AF847" s="80"/>
      <c r="AG847" s="80"/>
      <c r="AH847" s="80"/>
    </row>
    <row r="848" ht="15.75" customHeight="1" spans="1:34">
      <c r="A848" s="80"/>
      <c r="B848" s="80"/>
      <c r="C848" s="80"/>
      <c r="D848" s="80"/>
      <c r="E848" s="80"/>
      <c r="F848" s="82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  <c r="AA848" s="80"/>
      <c r="AB848" s="80"/>
      <c r="AC848" s="80"/>
      <c r="AD848" s="80"/>
      <c r="AE848" s="80"/>
      <c r="AF848" s="80"/>
      <c r="AG848" s="80"/>
      <c r="AH848" s="80"/>
    </row>
    <row r="849" ht="15.75" customHeight="1" spans="1:34">
      <c r="A849" s="80"/>
      <c r="B849" s="80"/>
      <c r="C849" s="80"/>
      <c r="D849" s="80"/>
      <c r="E849" s="80"/>
      <c r="F849" s="82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  <c r="AA849" s="80"/>
      <c r="AB849" s="80"/>
      <c r="AC849" s="80"/>
      <c r="AD849" s="80"/>
      <c r="AE849" s="80"/>
      <c r="AF849" s="80"/>
      <c r="AG849" s="80"/>
      <c r="AH849" s="80"/>
    </row>
    <row r="850" ht="15.75" customHeight="1" spans="1:34">
      <c r="A850" s="80"/>
      <c r="B850" s="80"/>
      <c r="C850" s="80"/>
      <c r="D850" s="80"/>
      <c r="E850" s="80"/>
      <c r="F850" s="82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  <c r="AA850" s="80"/>
      <c r="AB850" s="80"/>
      <c r="AC850" s="80"/>
      <c r="AD850" s="80"/>
      <c r="AE850" s="80"/>
      <c r="AF850" s="80"/>
      <c r="AG850" s="80"/>
      <c r="AH850" s="80"/>
    </row>
    <row r="851" ht="15.75" customHeight="1" spans="1:34">
      <c r="A851" s="80"/>
      <c r="B851" s="80"/>
      <c r="C851" s="80"/>
      <c r="D851" s="80"/>
      <c r="E851" s="80"/>
      <c r="F851" s="82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  <c r="AA851" s="80"/>
      <c r="AB851" s="80"/>
      <c r="AC851" s="80"/>
      <c r="AD851" s="80"/>
      <c r="AE851" s="80"/>
      <c r="AF851" s="80"/>
      <c r="AG851" s="80"/>
      <c r="AH851" s="80"/>
    </row>
    <row r="852" ht="15.75" customHeight="1" spans="1:34">
      <c r="A852" s="80"/>
      <c r="B852" s="80"/>
      <c r="C852" s="80"/>
      <c r="D852" s="80"/>
      <c r="E852" s="80"/>
      <c r="F852" s="82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  <c r="AA852" s="80"/>
      <c r="AB852" s="80"/>
      <c r="AC852" s="80"/>
      <c r="AD852" s="80"/>
      <c r="AE852" s="80"/>
      <c r="AF852" s="80"/>
      <c r="AG852" s="80"/>
      <c r="AH852" s="80"/>
    </row>
    <row r="853" ht="15.75" customHeight="1" spans="1:34">
      <c r="A853" s="80"/>
      <c r="B853" s="80"/>
      <c r="C853" s="80"/>
      <c r="D853" s="80"/>
      <c r="E853" s="80"/>
      <c r="F853" s="82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  <c r="AA853" s="80"/>
      <c r="AB853" s="80"/>
      <c r="AC853" s="80"/>
      <c r="AD853" s="80"/>
      <c r="AE853" s="80"/>
      <c r="AF853" s="80"/>
      <c r="AG853" s="80"/>
      <c r="AH853" s="80"/>
    </row>
    <row r="854" ht="15.75" customHeight="1" spans="1:34">
      <c r="A854" s="80"/>
      <c r="B854" s="80"/>
      <c r="C854" s="80"/>
      <c r="D854" s="80"/>
      <c r="E854" s="80"/>
      <c r="F854" s="82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  <c r="AA854" s="80"/>
      <c r="AB854" s="80"/>
      <c r="AC854" s="80"/>
      <c r="AD854" s="80"/>
      <c r="AE854" s="80"/>
      <c r="AF854" s="80"/>
      <c r="AG854" s="80"/>
      <c r="AH854" s="80"/>
    </row>
    <row r="855" ht="15.75" customHeight="1" spans="1:34">
      <c r="A855" s="80"/>
      <c r="B855" s="80"/>
      <c r="C855" s="80"/>
      <c r="D855" s="80"/>
      <c r="E855" s="80"/>
      <c r="F855" s="82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  <c r="AA855" s="80"/>
      <c r="AB855" s="80"/>
      <c r="AC855" s="80"/>
      <c r="AD855" s="80"/>
      <c r="AE855" s="80"/>
      <c r="AF855" s="80"/>
      <c r="AG855" s="80"/>
      <c r="AH855" s="80"/>
    </row>
    <row r="856" ht="15.75" customHeight="1" spans="1:34">
      <c r="A856" s="80"/>
      <c r="B856" s="80"/>
      <c r="C856" s="80"/>
      <c r="D856" s="80"/>
      <c r="E856" s="80"/>
      <c r="F856" s="82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  <c r="AA856" s="80"/>
      <c r="AB856" s="80"/>
      <c r="AC856" s="80"/>
      <c r="AD856" s="80"/>
      <c r="AE856" s="80"/>
      <c r="AF856" s="80"/>
      <c r="AG856" s="80"/>
      <c r="AH856" s="80"/>
    </row>
    <row r="857" ht="15.75" customHeight="1" spans="1:34">
      <c r="A857" s="80"/>
      <c r="B857" s="80"/>
      <c r="C857" s="80"/>
      <c r="D857" s="80"/>
      <c r="E857" s="80"/>
      <c r="F857" s="82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  <c r="AA857" s="80"/>
      <c r="AB857" s="80"/>
      <c r="AC857" s="80"/>
      <c r="AD857" s="80"/>
      <c r="AE857" s="80"/>
      <c r="AF857" s="80"/>
      <c r="AG857" s="80"/>
      <c r="AH857" s="80"/>
    </row>
    <row r="858" ht="15.75" customHeight="1" spans="1:34">
      <c r="A858" s="80"/>
      <c r="B858" s="80"/>
      <c r="C858" s="80"/>
      <c r="D858" s="80"/>
      <c r="E858" s="80"/>
      <c r="F858" s="82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  <c r="AA858" s="80"/>
      <c r="AB858" s="80"/>
      <c r="AC858" s="80"/>
      <c r="AD858" s="80"/>
      <c r="AE858" s="80"/>
      <c r="AF858" s="80"/>
      <c r="AG858" s="80"/>
      <c r="AH858" s="80"/>
    </row>
    <row r="859" ht="15.75" customHeight="1" spans="1:34">
      <c r="A859" s="80"/>
      <c r="B859" s="80"/>
      <c r="C859" s="80"/>
      <c r="D859" s="80"/>
      <c r="E859" s="80"/>
      <c r="F859" s="82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  <c r="AA859" s="80"/>
      <c r="AB859" s="80"/>
      <c r="AC859" s="80"/>
      <c r="AD859" s="80"/>
      <c r="AE859" s="80"/>
      <c r="AF859" s="80"/>
      <c r="AG859" s="80"/>
      <c r="AH859" s="80"/>
    </row>
    <row r="860" ht="15.75" customHeight="1" spans="1:34">
      <c r="A860" s="80"/>
      <c r="B860" s="80"/>
      <c r="C860" s="80"/>
      <c r="D860" s="80"/>
      <c r="E860" s="80"/>
      <c r="F860" s="82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  <c r="AA860" s="80"/>
      <c r="AB860" s="80"/>
      <c r="AC860" s="80"/>
      <c r="AD860" s="80"/>
      <c r="AE860" s="80"/>
      <c r="AF860" s="80"/>
      <c r="AG860" s="80"/>
      <c r="AH860" s="80"/>
    </row>
    <row r="861" ht="15.75" customHeight="1" spans="1:34">
      <c r="A861" s="80"/>
      <c r="B861" s="80"/>
      <c r="C861" s="80"/>
      <c r="D861" s="80"/>
      <c r="E861" s="80"/>
      <c r="F861" s="82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  <c r="AA861" s="80"/>
      <c r="AB861" s="80"/>
      <c r="AC861" s="80"/>
      <c r="AD861" s="80"/>
      <c r="AE861" s="80"/>
      <c r="AF861" s="80"/>
      <c r="AG861" s="80"/>
      <c r="AH861" s="80"/>
    </row>
    <row r="862" ht="15.75" customHeight="1" spans="1:34">
      <c r="A862" s="80"/>
      <c r="B862" s="80"/>
      <c r="C862" s="80"/>
      <c r="D862" s="80"/>
      <c r="E862" s="80"/>
      <c r="F862" s="82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  <c r="AA862" s="80"/>
      <c r="AB862" s="80"/>
      <c r="AC862" s="80"/>
      <c r="AD862" s="80"/>
      <c r="AE862" s="80"/>
      <c r="AF862" s="80"/>
      <c r="AG862" s="80"/>
      <c r="AH862" s="80"/>
    </row>
    <row r="863" ht="15.75" customHeight="1" spans="1:34">
      <c r="A863" s="80"/>
      <c r="B863" s="80"/>
      <c r="C863" s="80"/>
      <c r="D863" s="80"/>
      <c r="E863" s="80"/>
      <c r="F863" s="82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  <c r="AA863" s="80"/>
      <c r="AB863" s="80"/>
      <c r="AC863" s="80"/>
      <c r="AD863" s="80"/>
      <c r="AE863" s="80"/>
      <c r="AF863" s="80"/>
      <c r="AG863" s="80"/>
      <c r="AH863" s="80"/>
    </row>
    <row r="864" ht="15.75" customHeight="1" spans="1:34">
      <c r="A864" s="80"/>
      <c r="B864" s="80"/>
      <c r="C864" s="80"/>
      <c r="D864" s="80"/>
      <c r="E864" s="80"/>
      <c r="F864" s="82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  <c r="AA864" s="80"/>
      <c r="AB864" s="80"/>
      <c r="AC864" s="80"/>
      <c r="AD864" s="80"/>
      <c r="AE864" s="80"/>
      <c r="AF864" s="80"/>
      <c r="AG864" s="80"/>
      <c r="AH864" s="80"/>
    </row>
    <row r="865" ht="15.75" customHeight="1" spans="1:34">
      <c r="A865" s="80"/>
      <c r="B865" s="80"/>
      <c r="C865" s="80"/>
      <c r="D865" s="80"/>
      <c r="E865" s="80"/>
      <c r="F865" s="82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  <c r="AA865" s="80"/>
      <c r="AB865" s="80"/>
      <c r="AC865" s="80"/>
      <c r="AD865" s="80"/>
      <c r="AE865" s="80"/>
      <c r="AF865" s="80"/>
      <c r="AG865" s="80"/>
      <c r="AH865" s="80"/>
    </row>
    <row r="866" ht="15.75" customHeight="1" spans="1:34">
      <c r="A866" s="80"/>
      <c r="B866" s="80"/>
      <c r="C866" s="80"/>
      <c r="D866" s="80"/>
      <c r="E866" s="80"/>
      <c r="F866" s="82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  <c r="AA866" s="80"/>
      <c r="AB866" s="80"/>
      <c r="AC866" s="80"/>
      <c r="AD866" s="80"/>
      <c r="AE866" s="80"/>
      <c r="AF866" s="80"/>
      <c r="AG866" s="80"/>
      <c r="AH866" s="80"/>
    </row>
    <row r="867" ht="15.75" customHeight="1" spans="1:34">
      <c r="A867" s="80"/>
      <c r="B867" s="80"/>
      <c r="C867" s="80"/>
      <c r="D867" s="80"/>
      <c r="E867" s="80"/>
      <c r="F867" s="82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  <c r="AA867" s="80"/>
      <c r="AB867" s="80"/>
      <c r="AC867" s="80"/>
      <c r="AD867" s="80"/>
      <c r="AE867" s="80"/>
      <c r="AF867" s="80"/>
      <c r="AG867" s="80"/>
      <c r="AH867" s="80"/>
    </row>
    <row r="868" ht="15.75" customHeight="1" spans="1:34">
      <c r="A868" s="80"/>
      <c r="B868" s="80"/>
      <c r="C868" s="80"/>
      <c r="D868" s="80"/>
      <c r="E868" s="80"/>
      <c r="F868" s="82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  <c r="AA868" s="80"/>
      <c r="AB868" s="80"/>
      <c r="AC868" s="80"/>
      <c r="AD868" s="80"/>
      <c r="AE868" s="80"/>
      <c r="AF868" s="80"/>
      <c r="AG868" s="80"/>
      <c r="AH868" s="80"/>
    </row>
    <row r="869" ht="15.75" customHeight="1" spans="1:34">
      <c r="A869" s="80"/>
      <c r="B869" s="80"/>
      <c r="C869" s="80"/>
      <c r="D869" s="80"/>
      <c r="E869" s="80"/>
      <c r="F869" s="82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  <c r="AA869" s="80"/>
      <c r="AB869" s="80"/>
      <c r="AC869" s="80"/>
      <c r="AD869" s="80"/>
      <c r="AE869" s="80"/>
      <c r="AF869" s="80"/>
      <c r="AG869" s="80"/>
      <c r="AH869" s="80"/>
    </row>
    <row r="870" ht="15.75" customHeight="1" spans="1:34">
      <c r="A870" s="80"/>
      <c r="B870" s="80"/>
      <c r="C870" s="80"/>
      <c r="D870" s="80"/>
      <c r="E870" s="80"/>
      <c r="F870" s="82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  <c r="AA870" s="80"/>
      <c r="AB870" s="80"/>
      <c r="AC870" s="80"/>
      <c r="AD870" s="80"/>
      <c r="AE870" s="80"/>
      <c r="AF870" s="80"/>
      <c r="AG870" s="80"/>
      <c r="AH870" s="80"/>
    </row>
    <row r="871" ht="15.75" customHeight="1" spans="1:34">
      <c r="A871" s="80"/>
      <c r="B871" s="80"/>
      <c r="C871" s="80"/>
      <c r="D871" s="80"/>
      <c r="E871" s="80"/>
      <c r="F871" s="82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  <c r="AA871" s="80"/>
      <c r="AB871" s="80"/>
      <c r="AC871" s="80"/>
      <c r="AD871" s="80"/>
      <c r="AE871" s="80"/>
      <c r="AF871" s="80"/>
      <c r="AG871" s="80"/>
      <c r="AH871" s="80"/>
    </row>
    <row r="872" ht="15.75" customHeight="1" spans="1:34">
      <c r="A872" s="80"/>
      <c r="B872" s="80"/>
      <c r="C872" s="80"/>
      <c r="D872" s="80"/>
      <c r="E872" s="80"/>
      <c r="F872" s="82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  <c r="AA872" s="80"/>
      <c r="AB872" s="80"/>
      <c r="AC872" s="80"/>
      <c r="AD872" s="80"/>
      <c r="AE872" s="80"/>
      <c r="AF872" s="80"/>
      <c r="AG872" s="80"/>
      <c r="AH872" s="80"/>
    </row>
    <row r="873" ht="15.75" customHeight="1" spans="1:34">
      <c r="A873" s="80"/>
      <c r="B873" s="80"/>
      <c r="C873" s="80"/>
      <c r="D873" s="80"/>
      <c r="E873" s="80"/>
      <c r="F873" s="82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  <c r="AA873" s="80"/>
      <c r="AB873" s="80"/>
      <c r="AC873" s="80"/>
      <c r="AD873" s="80"/>
      <c r="AE873" s="80"/>
      <c r="AF873" s="80"/>
      <c r="AG873" s="80"/>
      <c r="AH873" s="80"/>
    </row>
    <row r="874" ht="15.75" customHeight="1" spans="1:34">
      <c r="A874" s="80"/>
      <c r="B874" s="80"/>
      <c r="C874" s="80"/>
      <c r="D874" s="80"/>
      <c r="E874" s="80"/>
      <c r="F874" s="82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  <c r="AA874" s="80"/>
      <c r="AB874" s="80"/>
      <c r="AC874" s="80"/>
      <c r="AD874" s="80"/>
      <c r="AE874" s="80"/>
      <c r="AF874" s="80"/>
      <c r="AG874" s="80"/>
      <c r="AH874" s="80"/>
    </row>
    <row r="875" ht="15.75" customHeight="1" spans="1:34">
      <c r="A875" s="80"/>
      <c r="B875" s="80"/>
      <c r="C875" s="80"/>
      <c r="D875" s="80"/>
      <c r="E875" s="80"/>
      <c r="F875" s="82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  <c r="AA875" s="80"/>
      <c r="AB875" s="80"/>
      <c r="AC875" s="80"/>
      <c r="AD875" s="80"/>
      <c r="AE875" s="80"/>
      <c r="AF875" s="80"/>
      <c r="AG875" s="80"/>
      <c r="AH875" s="80"/>
    </row>
    <row r="876" ht="15.75" customHeight="1" spans="1:34">
      <c r="A876" s="80"/>
      <c r="B876" s="80"/>
      <c r="C876" s="80"/>
      <c r="D876" s="80"/>
      <c r="E876" s="80"/>
      <c r="F876" s="82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  <c r="AA876" s="80"/>
      <c r="AB876" s="80"/>
      <c r="AC876" s="80"/>
      <c r="AD876" s="80"/>
      <c r="AE876" s="80"/>
      <c r="AF876" s="80"/>
      <c r="AG876" s="80"/>
      <c r="AH876" s="80"/>
    </row>
    <row r="877" ht="15.75" customHeight="1" spans="1:34">
      <c r="A877" s="80"/>
      <c r="B877" s="80"/>
      <c r="C877" s="80"/>
      <c r="D877" s="80"/>
      <c r="E877" s="80"/>
      <c r="F877" s="82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  <c r="AA877" s="80"/>
      <c r="AB877" s="80"/>
      <c r="AC877" s="80"/>
      <c r="AD877" s="80"/>
      <c r="AE877" s="80"/>
      <c r="AF877" s="80"/>
      <c r="AG877" s="80"/>
      <c r="AH877" s="80"/>
    </row>
    <row r="878" ht="15.75" customHeight="1" spans="1:34">
      <c r="A878" s="80"/>
      <c r="B878" s="80"/>
      <c r="C878" s="80"/>
      <c r="D878" s="80"/>
      <c r="E878" s="80"/>
      <c r="F878" s="82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  <c r="AA878" s="80"/>
      <c r="AB878" s="80"/>
      <c r="AC878" s="80"/>
      <c r="AD878" s="80"/>
      <c r="AE878" s="80"/>
      <c r="AF878" s="80"/>
      <c r="AG878" s="80"/>
      <c r="AH878" s="80"/>
    </row>
    <row r="879" ht="15.75" customHeight="1" spans="1:34">
      <c r="A879" s="80"/>
      <c r="B879" s="80"/>
      <c r="C879" s="80"/>
      <c r="D879" s="80"/>
      <c r="E879" s="80"/>
      <c r="F879" s="82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  <c r="AA879" s="80"/>
      <c r="AB879" s="80"/>
      <c r="AC879" s="80"/>
      <c r="AD879" s="80"/>
      <c r="AE879" s="80"/>
      <c r="AF879" s="80"/>
      <c r="AG879" s="80"/>
      <c r="AH879" s="80"/>
    </row>
    <row r="880" ht="15.75" customHeight="1" spans="1:34">
      <c r="A880" s="80"/>
      <c r="B880" s="80"/>
      <c r="C880" s="80"/>
      <c r="D880" s="80"/>
      <c r="E880" s="80"/>
      <c r="F880" s="82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  <c r="AA880" s="80"/>
      <c r="AB880" s="80"/>
      <c r="AC880" s="80"/>
      <c r="AD880" s="80"/>
      <c r="AE880" s="80"/>
      <c r="AF880" s="80"/>
      <c r="AG880" s="80"/>
      <c r="AH880" s="80"/>
    </row>
    <row r="881" ht="15.75" customHeight="1" spans="1:34">
      <c r="A881" s="80"/>
      <c r="B881" s="80"/>
      <c r="C881" s="80"/>
      <c r="D881" s="80"/>
      <c r="E881" s="80"/>
      <c r="F881" s="82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  <c r="AA881" s="80"/>
      <c r="AB881" s="80"/>
      <c r="AC881" s="80"/>
      <c r="AD881" s="80"/>
      <c r="AE881" s="80"/>
      <c r="AF881" s="80"/>
      <c r="AG881" s="80"/>
      <c r="AH881" s="80"/>
    </row>
    <row r="882" ht="15.75" customHeight="1" spans="1:34">
      <c r="A882" s="80"/>
      <c r="B882" s="80"/>
      <c r="C882" s="80"/>
      <c r="D882" s="80"/>
      <c r="E882" s="80"/>
      <c r="F882" s="82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  <c r="AA882" s="80"/>
      <c r="AB882" s="80"/>
      <c r="AC882" s="80"/>
      <c r="AD882" s="80"/>
      <c r="AE882" s="80"/>
      <c r="AF882" s="80"/>
      <c r="AG882" s="80"/>
      <c r="AH882" s="80"/>
    </row>
    <row r="883" ht="15.75" customHeight="1" spans="1:34">
      <c r="A883" s="80"/>
      <c r="B883" s="80"/>
      <c r="C883" s="80"/>
      <c r="D883" s="80"/>
      <c r="E883" s="80"/>
      <c r="F883" s="82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  <c r="AA883" s="80"/>
      <c r="AB883" s="80"/>
      <c r="AC883" s="80"/>
      <c r="AD883" s="80"/>
      <c r="AE883" s="80"/>
      <c r="AF883" s="80"/>
      <c r="AG883" s="80"/>
      <c r="AH883" s="80"/>
    </row>
    <row r="884" ht="15.75" customHeight="1" spans="1:34">
      <c r="A884" s="80"/>
      <c r="B884" s="80"/>
      <c r="C884" s="80"/>
      <c r="D884" s="80"/>
      <c r="E884" s="80"/>
      <c r="F884" s="82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  <c r="AA884" s="80"/>
      <c r="AB884" s="80"/>
      <c r="AC884" s="80"/>
      <c r="AD884" s="80"/>
      <c r="AE884" s="80"/>
      <c r="AF884" s="80"/>
      <c r="AG884" s="80"/>
      <c r="AH884" s="80"/>
    </row>
    <row r="885" ht="15.75" customHeight="1" spans="1:34">
      <c r="A885" s="80"/>
      <c r="B885" s="80"/>
      <c r="C885" s="80"/>
      <c r="D885" s="80"/>
      <c r="E885" s="80"/>
      <c r="F885" s="82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  <c r="AA885" s="80"/>
      <c r="AB885" s="80"/>
      <c r="AC885" s="80"/>
      <c r="AD885" s="80"/>
      <c r="AE885" s="80"/>
      <c r="AF885" s="80"/>
      <c r="AG885" s="80"/>
      <c r="AH885" s="80"/>
    </row>
    <row r="886" ht="15.75" customHeight="1" spans="1:34">
      <c r="A886" s="80"/>
      <c r="B886" s="80"/>
      <c r="C886" s="80"/>
      <c r="D886" s="80"/>
      <c r="E886" s="80"/>
      <c r="F886" s="82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  <c r="AA886" s="80"/>
      <c r="AB886" s="80"/>
      <c r="AC886" s="80"/>
      <c r="AD886" s="80"/>
      <c r="AE886" s="80"/>
      <c r="AF886" s="80"/>
      <c r="AG886" s="80"/>
      <c r="AH886" s="80"/>
    </row>
    <row r="887" ht="15.75" customHeight="1" spans="1:34">
      <c r="A887" s="80"/>
      <c r="B887" s="80"/>
      <c r="C887" s="80"/>
      <c r="D887" s="80"/>
      <c r="E887" s="80"/>
      <c r="F887" s="82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  <c r="AA887" s="80"/>
      <c r="AB887" s="80"/>
      <c r="AC887" s="80"/>
      <c r="AD887" s="80"/>
      <c r="AE887" s="80"/>
      <c r="AF887" s="80"/>
      <c r="AG887" s="80"/>
      <c r="AH887" s="80"/>
    </row>
    <row r="888" ht="15.75" customHeight="1" spans="1:34">
      <c r="A888" s="80"/>
      <c r="B888" s="80"/>
      <c r="C888" s="80"/>
      <c r="D888" s="80"/>
      <c r="E888" s="80"/>
      <c r="F888" s="82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  <c r="AA888" s="80"/>
      <c r="AB888" s="80"/>
      <c r="AC888" s="80"/>
      <c r="AD888" s="80"/>
      <c r="AE888" s="80"/>
      <c r="AF888" s="80"/>
      <c r="AG888" s="80"/>
      <c r="AH888" s="80"/>
    </row>
    <row r="889" ht="15.75" customHeight="1" spans="1:34">
      <c r="A889" s="80"/>
      <c r="B889" s="80"/>
      <c r="C889" s="80"/>
      <c r="D889" s="80"/>
      <c r="E889" s="80"/>
      <c r="F889" s="82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  <c r="AA889" s="80"/>
      <c r="AB889" s="80"/>
      <c r="AC889" s="80"/>
      <c r="AD889" s="80"/>
      <c r="AE889" s="80"/>
      <c r="AF889" s="80"/>
      <c r="AG889" s="80"/>
      <c r="AH889" s="80"/>
    </row>
    <row r="890" ht="15.75" customHeight="1" spans="1:34">
      <c r="A890" s="80"/>
      <c r="B890" s="80"/>
      <c r="C890" s="80"/>
      <c r="D890" s="80"/>
      <c r="E890" s="80"/>
      <c r="F890" s="82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  <c r="AA890" s="80"/>
      <c r="AB890" s="80"/>
      <c r="AC890" s="80"/>
      <c r="AD890" s="80"/>
      <c r="AE890" s="80"/>
      <c r="AF890" s="80"/>
      <c r="AG890" s="80"/>
      <c r="AH890" s="80"/>
    </row>
    <row r="891" ht="15.75" customHeight="1" spans="1:34">
      <c r="A891" s="80"/>
      <c r="B891" s="80"/>
      <c r="C891" s="80"/>
      <c r="D891" s="80"/>
      <c r="E891" s="80"/>
      <c r="F891" s="82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  <c r="AA891" s="80"/>
      <c r="AB891" s="80"/>
      <c r="AC891" s="80"/>
      <c r="AD891" s="80"/>
      <c r="AE891" s="80"/>
      <c r="AF891" s="80"/>
      <c r="AG891" s="80"/>
      <c r="AH891" s="80"/>
    </row>
    <row r="892" ht="15.75" customHeight="1" spans="1:34">
      <c r="A892" s="80"/>
      <c r="B892" s="80"/>
      <c r="C892" s="80"/>
      <c r="D892" s="80"/>
      <c r="E892" s="80"/>
      <c r="F892" s="82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  <c r="AA892" s="80"/>
      <c r="AB892" s="80"/>
      <c r="AC892" s="80"/>
      <c r="AD892" s="80"/>
      <c r="AE892" s="80"/>
      <c r="AF892" s="80"/>
      <c r="AG892" s="80"/>
      <c r="AH892" s="80"/>
    </row>
    <row r="893" ht="15.75" customHeight="1" spans="1:34">
      <c r="A893" s="80"/>
      <c r="B893" s="80"/>
      <c r="C893" s="80"/>
      <c r="D893" s="80"/>
      <c r="E893" s="80"/>
      <c r="F893" s="82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  <c r="AA893" s="80"/>
      <c r="AB893" s="80"/>
      <c r="AC893" s="80"/>
      <c r="AD893" s="80"/>
      <c r="AE893" s="80"/>
      <c r="AF893" s="80"/>
      <c r="AG893" s="80"/>
      <c r="AH893" s="80"/>
    </row>
    <row r="894" ht="15.75" customHeight="1" spans="1:34">
      <c r="A894" s="80"/>
      <c r="B894" s="80"/>
      <c r="C894" s="80"/>
      <c r="D894" s="80"/>
      <c r="E894" s="80"/>
      <c r="F894" s="82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  <c r="AA894" s="80"/>
      <c r="AB894" s="80"/>
      <c r="AC894" s="80"/>
      <c r="AD894" s="80"/>
      <c r="AE894" s="80"/>
      <c r="AF894" s="80"/>
      <c r="AG894" s="80"/>
      <c r="AH894" s="80"/>
    </row>
    <row r="895" ht="15.75" customHeight="1" spans="1:34">
      <c r="A895" s="80"/>
      <c r="B895" s="80"/>
      <c r="C895" s="80"/>
      <c r="D895" s="80"/>
      <c r="E895" s="80"/>
      <c r="F895" s="82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  <c r="AA895" s="80"/>
      <c r="AB895" s="80"/>
      <c r="AC895" s="80"/>
      <c r="AD895" s="80"/>
      <c r="AE895" s="80"/>
      <c r="AF895" s="80"/>
      <c r="AG895" s="80"/>
      <c r="AH895" s="80"/>
    </row>
    <row r="896" ht="15.75" customHeight="1" spans="1:34">
      <c r="A896" s="80"/>
      <c r="B896" s="80"/>
      <c r="C896" s="80"/>
      <c r="D896" s="80"/>
      <c r="E896" s="80"/>
      <c r="F896" s="82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  <c r="AA896" s="80"/>
      <c r="AB896" s="80"/>
      <c r="AC896" s="80"/>
      <c r="AD896" s="80"/>
      <c r="AE896" s="80"/>
      <c r="AF896" s="80"/>
      <c r="AG896" s="80"/>
      <c r="AH896" s="80"/>
    </row>
    <row r="897" ht="15.75" customHeight="1" spans="1:34">
      <c r="A897" s="80"/>
      <c r="B897" s="80"/>
      <c r="C897" s="80"/>
      <c r="D897" s="80"/>
      <c r="E897" s="80"/>
      <c r="F897" s="82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  <c r="AA897" s="80"/>
      <c r="AB897" s="80"/>
      <c r="AC897" s="80"/>
      <c r="AD897" s="80"/>
      <c r="AE897" s="80"/>
      <c r="AF897" s="80"/>
      <c r="AG897" s="80"/>
      <c r="AH897" s="80"/>
    </row>
    <row r="898" ht="15.75" customHeight="1" spans="1:34">
      <c r="A898" s="80"/>
      <c r="B898" s="80"/>
      <c r="C898" s="80"/>
      <c r="D898" s="80"/>
      <c r="E898" s="80"/>
      <c r="F898" s="82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  <c r="AA898" s="80"/>
      <c r="AB898" s="80"/>
      <c r="AC898" s="80"/>
      <c r="AD898" s="80"/>
      <c r="AE898" s="80"/>
      <c r="AF898" s="80"/>
      <c r="AG898" s="80"/>
      <c r="AH898" s="80"/>
    </row>
    <row r="899" ht="15.75" customHeight="1" spans="1:34">
      <c r="A899" s="80"/>
      <c r="B899" s="80"/>
      <c r="C899" s="80"/>
      <c r="D899" s="80"/>
      <c r="E899" s="80"/>
      <c r="F899" s="82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  <c r="AA899" s="80"/>
      <c r="AB899" s="80"/>
      <c r="AC899" s="80"/>
      <c r="AD899" s="80"/>
      <c r="AE899" s="80"/>
      <c r="AF899" s="80"/>
      <c r="AG899" s="80"/>
      <c r="AH899" s="80"/>
    </row>
    <row r="900" ht="15.75" customHeight="1" spans="1:34">
      <c r="A900" s="80"/>
      <c r="B900" s="80"/>
      <c r="C900" s="80"/>
      <c r="D900" s="80"/>
      <c r="E900" s="80"/>
      <c r="F900" s="82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  <c r="AA900" s="80"/>
      <c r="AB900" s="80"/>
      <c r="AC900" s="80"/>
      <c r="AD900" s="80"/>
      <c r="AE900" s="80"/>
      <c r="AF900" s="80"/>
      <c r="AG900" s="80"/>
      <c r="AH900" s="80"/>
    </row>
    <row r="901" ht="15.75" customHeight="1" spans="1:34">
      <c r="A901" s="80"/>
      <c r="B901" s="80"/>
      <c r="C901" s="80"/>
      <c r="D901" s="80"/>
      <c r="E901" s="80"/>
      <c r="F901" s="82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  <c r="AA901" s="80"/>
      <c r="AB901" s="80"/>
      <c r="AC901" s="80"/>
      <c r="AD901" s="80"/>
      <c r="AE901" s="80"/>
      <c r="AF901" s="80"/>
      <c r="AG901" s="80"/>
      <c r="AH901" s="80"/>
    </row>
    <row r="902" ht="15.75" customHeight="1" spans="1:34">
      <c r="A902" s="80"/>
      <c r="B902" s="80"/>
      <c r="C902" s="80"/>
      <c r="D902" s="80"/>
      <c r="E902" s="80"/>
      <c r="F902" s="82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  <c r="AA902" s="80"/>
      <c r="AB902" s="80"/>
      <c r="AC902" s="80"/>
      <c r="AD902" s="80"/>
      <c r="AE902" s="80"/>
      <c r="AF902" s="80"/>
      <c r="AG902" s="80"/>
      <c r="AH902" s="80"/>
    </row>
    <row r="903" ht="15.75" customHeight="1" spans="1:34">
      <c r="A903" s="80"/>
      <c r="B903" s="80"/>
      <c r="C903" s="80"/>
      <c r="D903" s="80"/>
      <c r="E903" s="80"/>
      <c r="F903" s="82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  <c r="AA903" s="80"/>
      <c r="AB903" s="80"/>
      <c r="AC903" s="80"/>
      <c r="AD903" s="80"/>
      <c r="AE903" s="80"/>
      <c r="AF903" s="80"/>
      <c r="AG903" s="80"/>
      <c r="AH903" s="80"/>
    </row>
    <row r="904" ht="15.75" customHeight="1" spans="1:34">
      <c r="A904" s="80"/>
      <c r="B904" s="80"/>
      <c r="C904" s="80"/>
      <c r="D904" s="80"/>
      <c r="E904" s="80"/>
      <c r="F904" s="82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  <c r="AA904" s="80"/>
      <c r="AB904" s="80"/>
      <c r="AC904" s="80"/>
      <c r="AD904" s="80"/>
      <c r="AE904" s="80"/>
      <c r="AF904" s="80"/>
      <c r="AG904" s="80"/>
      <c r="AH904" s="80"/>
    </row>
    <row r="905" ht="15.75" customHeight="1" spans="1:34">
      <c r="A905" s="80"/>
      <c r="B905" s="80"/>
      <c r="C905" s="80"/>
      <c r="D905" s="80"/>
      <c r="E905" s="80"/>
      <c r="F905" s="82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  <c r="AA905" s="80"/>
      <c r="AB905" s="80"/>
      <c r="AC905" s="80"/>
      <c r="AD905" s="80"/>
      <c r="AE905" s="80"/>
      <c r="AF905" s="80"/>
      <c r="AG905" s="80"/>
      <c r="AH905" s="80"/>
    </row>
    <row r="906" ht="15.75" customHeight="1" spans="1:34">
      <c r="A906" s="80"/>
      <c r="B906" s="80"/>
      <c r="C906" s="80"/>
      <c r="D906" s="80"/>
      <c r="E906" s="80"/>
      <c r="F906" s="82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  <c r="AA906" s="80"/>
      <c r="AB906" s="80"/>
      <c r="AC906" s="80"/>
      <c r="AD906" s="80"/>
      <c r="AE906" s="80"/>
      <c r="AF906" s="80"/>
      <c r="AG906" s="80"/>
      <c r="AH906" s="80"/>
    </row>
    <row r="907" ht="15.75" customHeight="1" spans="1:34">
      <c r="A907" s="80"/>
      <c r="B907" s="80"/>
      <c r="C907" s="80"/>
      <c r="D907" s="80"/>
      <c r="E907" s="80"/>
      <c r="F907" s="82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  <c r="AA907" s="80"/>
      <c r="AB907" s="80"/>
      <c r="AC907" s="80"/>
      <c r="AD907" s="80"/>
      <c r="AE907" s="80"/>
      <c r="AF907" s="80"/>
      <c r="AG907" s="80"/>
      <c r="AH907" s="80"/>
    </row>
    <row r="908" ht="15.75" customHeight="1" spans="1:34">
      <c r="A908" s="80"/>
      <c r="B908" s="80"/>
      <c r="C908" s="80"/>
      <c r="D908" s="80"/>
      <c r="E908" s="80"/>
      <c r="F908" s="82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  <c r="AA908" s="80"/>
      <c r="AB908" s="80"/>
      <c r="AC908" s="80"/>
      <c r="AD908" s="80"/>
      <c r="AE908" s="80"/>
      <c r="AF908" s="80"/>
      <c r="AG908" s="80"/>
      <c r="AH908" s="80"/>
    </row>
    <row r="909" ht="15.75" customHeight="1" spans="1:34">
      <c r="A909" s="80"/>
      <c r="B909" s="80"/>
      <c r="C909" s="80"/>
      <c r="D909" s="80"/>
      <c r="E909" s="80"/>
      <c r="F909" s="82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  <c r="AA909" s="80"/>
      <c r="AB909" s="80"/>
      <c r="AC909" s="80"/>
      <c r="AD909" s="80"/>
      <c r="AE909" s="80"/>
      <c r="AF909" s="80"/>
      <c r="AG909" s="80"/>
      <c r="AH909" s="80"/>
    </row>
    <row r="910" ht="15.75" customHeight="1" spans="1:34">
      <c r="A910" s="80"/>
      <c r="B910" s="80"/>
      <c r="C910" s="80"/>
      <c r="D910" s="80"/>
      <c r="E910" s="80"/>
      <c r="F910" s="82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  <c r="AA910" s="80"/>
      <c r="AB910" s="80"/>
      <c r="AC910" s="80"/>
      <c r="AD910" s="80"/>
      <c r="AE910" s="80"/>
      <c r="AF910" s="80"/>
      <c r="AG910" s="80"/>
      <c r="AH910" s="80"/>
    </row>
    <row r="911" ht="15.75" customHeight="1" spans="1:34">
      <c r="A911" s="80"/>
      <c r="B911" s="80"/>
      <c r="C911" s="80"/>
      <c r="D911" s="80"/>
      <c r="E911" s="80"/>
      <c r="F911" s="82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  <c r="AA911" s="80"/>
      <c r="AB911" s="80"/>
      <c r="AC911" s="80"/>
      <c r="AD911" s="80"/>
      <c r="AE911" s="80"/>
      <c r="AF911" s="80"/>
      <c r="AG911" s="80"/>
      <c r="AH911" s="80"/>
    </row>
    <row r="912" ht="15.75" customHeight="1" spans="1:34">
      <c r="A912" s="80"/>
      <c r="B912" s="80"/>
      <c r="C912" s="80"/>
      <c r="D912" s="80"/>
      <c r="E912" s="80"/>
      <c r="F912" s="82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  <c r="AA912" s="80"/>
      <c r="AB912" s="80"/>
      <c r="AC912" s="80"/>
      <c r="AD912" s="80"/>
      <c r="AE912" s="80"/>
      <c r="AF912" s="80"/>
      <c r="AG912" s="80"/>
      <c r="AH912" s="80"/>
    </row>
    <row r="913" ht="15.75" customHeight="1" spans="1:34">
      <c r="A913" s="80"/>
      <c r="B913" s="80"/>
      <c r="C913" s="80"/>
      <c r="D913" s="80"/>
      <c r="E913" s="80"/>
      <c r="F913" s="82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  <c r="AA913" s="80"/>
      <c r="AB913" s="80"/>
      <c r="AC913" s="80"/>
      <c r="AD913" s="80"/>
      <c r="AE913" s="80"/>
      <c r="AF913" s="80"/>
      <c r="AG913" s="80"/>
      <c r="AH913" s="80"/>
    </row>
    <row r="914" ht="15.75" customHeight="1" spans="1:34">
      <c r="A914" s="80"/>
      <c r="B914" s="80"/>
      <c r="C914" s="80"/>
      <c r="D914" s="80"/>
      <c r="E914" s="80"/>
      <c r="F914" s="82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  <c r="AA914" s="80"/>
      <c r="AB914" s="80"/>
      <c r="AC914" s="80"/>
      <c r="AD914" s="80"/>
      <c r="AE914" s="80"/>
      <c r="AF914" s="80"/>
      <c r="AG914" s="80"/>
      <c r="AH914" s="80"/>
    </row>
    <row r="915" ht="15.75" customHeight="1" spans="1:34">
      <c r="A915" s="80"/>
      <c r="B915" s="80"/>
      <c r="C915" s="80"/>
      <c r="D915" s="80"/>
      <c r="E915" s="80"/>
      <c r="F915" s="82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  <c r="AA915" s="80"/>
      <c r="AB915" s="80"/>
      <c r="AC915" s="80"/>
      <c r="AD915" s="80"/>
      <c r="AE915" s="80"/>
      <c r="AF915" s="80"/>
      <c r="AG915" s="80"/>
      <c r="AH915" s="80"/>
    </row>
    <row r="916" ht="15.75" customHeight="1" spans="1:34">
      <c r="A916" s="80"/>
      <c r="B916" s="80"/>
      <c r="C916" s="80"/>
      <c r="D916" s="80"/>
      <c r="E916" s="80"/>
      <c r="F916" s="82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  <c r="AA916" s="80"/>
      <c r="AB916" s="80"/>
      <c r="AC916" s="80"/>
      <c r="AD916" s="80"/>
      <c r="AE916" s="80"/>
      <c r="AF916" s="80"/>
      <c r="AG916" s="80"/>
      <c r="AH916" s="80"/>
    </row>
    <row r="917" ht="15.75" customHeight="1" spans="1:34">
      <c r="A917" s="80"/>
      <c r="B917" s="80"/>
      <c r="C917" s="80"/>
      <c r="D917" s="80"/>
      <c r="E917" s="80"/>
      <c r="F917" s="82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  <c r="AA917" s="80"/>
      <c r="AB917" s="80"/>
      <c r="AC917" s="80"/>
      <c r="AD917" s="80"/>
      <c r="AE917" s="80"/>
      <c r="AF917" s="80"/>
      <c r="AG917" s="80"/>
      <c r="AH917" s="80"/>
    </row>
    <row r="918" ht="15.75" customHeight="1" spans="1:34">
      <c r="A918" s="80"/>
      <c r="B918" s="80"/>
      <c r="C918" s="80"/>
      <c r="D918" s="80"/>
      <c r="E918" s="80"/>
      <c r="F918" s="82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  <c r="AA918" s="80"/>
      <c r="AB918" s="80"/>
      <c r="AC918" s="80"/>
      <c r="AD918" s="80"/>
      <c r="AE918" s="80"/>
      <c r="AF918" s="80"/>
      <c r="AG918" s="80"/>
      <c r="AH918" s="80"/>
    </row>
    <row r="919" ht="15.75" customHeight="1" spans="1:34">
      <c r="A919" s="80"/>
      <c r="B919" s="80"/>
      <c r="C919" s="80"/>
      <c r="D919" s="80"/>
      <c r="E919" s="80"/>
      <c r="F919" s="82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  <c r="AA919" s="80"/>
      <c r="AB919" s="80"/>
      <c r="AC919" s="80"/>
      <c r="AD919" s="80"/>
      <c r="AE919" s="80"/>
      <c r="AF919" s="80"/>
      <c r="AG919" s="80"/>
      <c r="AH919" s="80"/>
    </row>
    <row r="920" ht="15.75" customHeight="1" spans="1:34">
      <c r="A920" s="80"/>
      <c r="B920" s="80"/>
      <c r="C920" s="80"/>
      <c r="D920" s="80"/>
      <c r="E920" s="80"/>
      <c r="F920" s="82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  <c r="AA920" s="80"/>
      <c r="AB920" s="80"/>
      <c r="AC920" s="80"/>
      <c r="AD920" s="80"/>
      <c r="AE920" s="80"/>
      <c r="AF920" s="80"/>
      <c r="AG920" s="80"/>
      <c r="AH920" s="80"/>
    </row>
    <row r="921" ht="15.75" customHeight="1" spans="1:34">
      <c r="A921" s="80"/>
      <c r="B921" s="80"/>
      <c r="C921" s="80"/>
      <c r="D921" s="80"/>
      <c r="E921" s="80"/>
      <c r="F921" s="82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  <c r="AA921" s="80"/>
      <c r="AB921" s="80"/>
      <c r="AC921" s="80"/>
      <c r="AD921" s="80"/>
      <c r="AE921" s="80"/>
      <c r="AF921" s="80"/>
      <c r="AG921" s="80"/>
      <c r="AH921" s="80"/>
    </row>
    <row r="922" ht="15.75" customHeight="1" spans="1:34">
      <c r="A922" s="80"/>
      <c r="B922" s="80"/>
      <c r="C922" s="80"/>
      <c r="D922" s="80"/>
      <c r="E922" s="80"/>
      <c r="F922" s="82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  <c r="AA922" s="80"/>
      <c r="AB922" s="80"/>
      <c r="AC922" s="80"/>
      <c r="AD922" s="80"/>
      <c r="AE922" s="80"/>
      <c r="AF922" s="80"/>
      <c r="AG922" s="80"/>
      <c r="AH922" s="80"/>
    </row>
    <row r="923" ht="15.75" customHeight="1" spans="1:34">
      <c r="A923" s="80"/>
      <c r="B923" s="80"/>
      <c r="C923" s="80"/>
      <c r="D923" s="80"/>
      <c r="E923" s="80"/>
      <c r="F923" s="82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  <c r="AA923" s="80"/>
      <c r="AB923" s="80"/>
      <c r="AC923" s="80"/>
      <c r="AD923" s="80"/>
      <c r="AE923" s="80"/>
      <c r="AF923" s="80"/>
      <c r="AG923" s="80"/>
      <c r="AH923" s="80"/>
    </row>
    <row r="924" ht="15.75" customHeight="1" spans="1:34">
      <c r="A924" s="80"/>
      <c r="B924" s="80"/>
      <c r="C924" s="80"/>
      <c r="D924" s="80"/>
      <c r="E924" s="80"/>
      <c r="F924" s="82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  <c r="AA924" s="80"/>
      <c r="AB924" s="80"/>
      <c r="AC924" s="80"/>
      <c r="AD924" s="80"/>
      <c r="AE924" s="80"/>
      <c r="AF924" s="80"/>
      <c r="AG924" s="80"/>
      <c r="AH924" s="80"/>
    </row>
    <row r="925" ht="15.75" customHeight="1" spans="1:34">
      <c r="A925" s="80"/>
      <c r="B925" s="80"/>
      <c r="C925" s="80"/>
      <c r="D925" s="80"/>
      <c r="E925" s="80"/>
      <c r="F925" s="82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  <c r="AA925" s="80"/>
      <c r="AB925" s="80"/>
      <c r="AC925" s="80"/>
      <c r="AD925" s="80"/>
      <c r="AE925" s="80"/>
      <c r="AF925" s="80"/>
      <c r="AG925" s="80"/>
      <c r="AH925" s="80"/>
    </row>
    <row r="926" ht="15.75" customHeight="1" spans="1:34">
      <c r="A926" s="80"/>
      <c r="B926" s="80"/>
      <c r="C926" s="80"/>
      <c r="D926" s="80"/>
      <c r="E926" s="80"/>
      <c r="F926" s="82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  <c r="AA926" s="80"/>
      <c r="AB926" s="80"/>
      <c r="AC926" s="80"/>
      <c r="AD926" s="80"/>
      <c r="AE926" s="80"/>
      <c r="AF926" s="80"/>
      <c r="AG926" s="80"/>
      <c r="AH926" s="80"/>
    </row>
    <row r="927" ht="15.75" customHeight="1" spans="1:34">
      <c r="A927" s="80"/>
      <c r="B927" s="80"/>
      <c r="C927" s="80"/>
      <c r="D927" s="80"/>
      <c r="E927" s="80"/>
      <c r="F927" s="82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  <c r="AA927" s="80"/>
      <c r="AB927" s="80"/>
      <c r="AC927" s="80"/>
      <c r="AD927" s="80"/>
      <c r="AE927" s="80"/>
      <c r="AF927" s="80"/>
      <c r="AG927" s="80"/>
      <c r="AH927" s="80"/>
    </row>
    <row r="928" ht="15.75" customHeight="1" spans="1:34">
      <c r="A928" s="80"/>
      <c r="B928" s="80"/>
      <c r="C928" s="80"/>
      <c r="D928" s="80"/>
      <c r="E928" s="80"/>
      <c r="F928" s="82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  <c r="AA928" s="80"/>
      <c r="AB928" s="80"/>
      <c r="AC928" s="80"/>
      <c r="AD928" s="80"/>
      <c r="AE928" s="80"/>
      <c r="AF928" s="80"/>
      <c r="AG928" s="80"/>
      <c r="AH928" s="80"/>
    </row>
    <row r="929" ht="15.75" customHeight="1" spans="1:34">
      <c r="A929" s="80"/>
      <c r="B929" s="80"/>
      <c r="C929" s="80"/>
      <c r="D929" s="80"/>
      <c r="E929" s="80"/>
      <c r="F929" s="82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  <c r="AA929" s="80"/>
      <c r="AB929" s="80"/>
      <c r="AC929" s="80"/>
      <c r="AD929" s="80"/>
      <c r="AE929" s="80"/>
      <c r="AF929" s="80"/>
      <c r="AG929" s="80"/>
      <c r="AH929" s="80"/>
    </row>
    <row r="930" ht="15.75" customHeight="1" spans="1:34">
      <c r="A930" s="80"/>
      <c r="B930" s="80"/>
      <c r="C930" s="80"/>
      <c r="D930" s="80"/>
      <c r="E930" s="80"/>
      <c r="F930" s="82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  <c r="AA930" s="80"/>
      <c r="AB930" s="80"/>
      <c r="AC930" s="80"/>
      <c r="AD930" s="80"/>
      <c r="AE930" s="80"/>
      <c r="AF930" s="80"/>
      <c r="AG930" s="80"/>
      <c r="AH930" s="80"/>
    </row>
    <row r="931" ht="15.75" customHeight="1" spans="1:34">
      <c r="A931" s="80"/>
      <c r="B931" s="80"/>
      <c r="C931" s="80"/>
      <c r="D931" s="80"/>
      <c r="E931" s="80"/>
      <c r="F931" s="82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  <c r="AA931" s="80"/>
      <c r="AB931" s="80"/>
      <c r="AC931" s="80"/>
      <c r="AD931" s="80"/>
      <c r="AE931" s="80"/>
      <c r="AF931" s="80"/>
      <c r="AG931" s="80"/>
      <c r="AH931" s="80"/>
    </row>
    <row r="932" ht="15.75" customHeight="1" spans="1:34">
      <c r="A932" s="80"/>
      <c r="B932" s="80"/>
      <c r="C932" s="80"/>
      <c r="D932" s="80"/>
      <c r="E932" s="80"/>
      <c r="F932" s="82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  <c r="AA932" s="80"/>
      <c r="AB932" s="80"/>
      <c r="AC932" s="80"/>
      <c r="AD932" s="80"/>
      <c r="AE932" s="80"/>
      <c r="AF932" s="80"/>
      <c r="AG932" s="80"/>
      <c r="AH932" s="80"/>
    </row>
    <row r="933" ht="15.75" customHeight="1" spans="1:34">
      <c r="A933" s="80"/>
      <c r="B933" s="80"/>
      <c r="C933" s="80"/>
      <c r="D933" s="80"/>
      <c r="E933" s="80"/>
      <c r="F933" s="82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  <c r="AA933" s="80"/>
      <c r="AB933" s="80"/>
      <c r="AC933" s="80"/>
      <c r="AD933" s="80"/>
      <c r="AE933" s="80"/>
      <c r="AF933" s="80"/>
      <c r="AG933" s="80"/>
      <c r="AH933" s="80"/>
    </row>
    <row r="934" ht="15.75" customHeight="1" spans="1:34">
      <c r="A934" s="80"/>
      <c r="B934" s="80"/>
      <c r="C934" s="80"/>
      <c r="D934" s="80"/>
      <c r="E934" s="80"/>
      <c r="F934" s="82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  <c r="AA934" s="80"/>
      <c r="AB934" s="80"/>
      <c r="AC934" s="80"/>
      <c r="AD934" s="80"/>
      <c r="AE934" s="80"/>
      <c r="AF934" s="80"/>
      <c r="AG934" s="80"/>
      <c r="AH934" s="80"/>
    </row>
    <row r="935" ht="15.75" customHeight="1" spans="1:34">
      <c r="A935" s="80"/>
      <c r="B935" s="80"/>
      <c r="C935" s="80"/>
      <c r="D935" s="80"/>
      <c r="E935" s="80"/>
      <c r="F935" s="82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  <c r="AA935" s="80"/>
      <c r="AB935" s="80"/>
      <c r="AC935" s="80"/>
      <c r="AD935" s="80"/>
      <c r="AE935" s="80"/>
      <c r="AF935" s="80"/>
      <c r="AG935" s="80"/>
      <c r="AH935" s="80"/>
    </row>
    <row r="936" ht="15.75" customHeight="1" spans="1:34">
      <c r="A936" s="80"/>
      <c r="B936" s="80"/>
      <c r="C936" s="80"/>
      <c r="D936" s="80"/>
      <c r="E936" s="80"/>
      <c r="F936" s="82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  <c r="AA936" s="80"/>
      <c r="AB936" s="80"/>
      <c r="AC936" s="80"/>
      <c r="AD936" s="80"/>
      <c r="AE936" s="80"/>
      <c r="AF936" s="80"/>
      <c r="AG936" s="80"/>
      <c r="AH936" s="80"/>
    </row>
    <row r="937" ht="15.75" customHeight="1" spans="1:34">
      <c r="A937" s="80"/>
      <c r="B937" s="80"/>
      <c r="C937" s="80"/>
      <c r="D937" s="80"/>
      <c r="E937" s="80"/>
      <c r="F937" s="82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  <c r="AA937" s="80"/>
      <c r="AB937" s="80"/>
      <c r="AC937" s="80"/>
      <c r="AD937" s="80"/>
      <c r="AE937" s="80"/>
      <c r="AF937" s="80"/>
      <c r="AG937" s="80"/>
      <c r="AH937" s="80"/>
    </row>
    <row r="938" ht="15.75" customHeight="1" spans="1:34">
      <c r="A938" s="80"/>
      <c r="B938" s="80"/>
      <c r="C938" s="80"/>
      <c r="D938" s="80"/>
      <c r="E938" s="80"/>
      <c r="F938" s="82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  <c r="AA938" s="80"/>
      <c r="AB938" s="80"/>
      <c r="AC938" s="80"/>
      <c r="AD938" s="80"/>
      <c r="AE938" s="80"/>
      <c r="AF938" s="80"/>
      <c r="AG938" s="80"/>
      <c r="AH938" s="80"/>
    </row>
    <row r="939" ht="15.75" customHeight="1" spans="1:34">
      <c r="A939" s="80"/>
      <c r="B939" s="80"/>
      <c r="C939" s="80"/>
      <c r="D939" s="80"/>
      <c r="E939" s="80"/>
      <c r="F939" s="82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  <c r="AA939" s="80"/>
      <c r="AB939" s="80"/>
      <c r="AC939" s="80"/>
      <c r="AD939" s="80"/>
      <c r="AE939" s="80"/>
      <c r="AF939" s="80"/>
      <c r="AG939" s="80"/>
      <c r="AH939" s="80"/>
    </row>
    <row r="940" ht="15.75" customHeight="1" spans="1:34">
      <c r="A940" s="80"/>
      <c r="B940" s="80"/>
      <c r="C940" s="80"/>
      <c r="D940" s="80"/>
      <c r="E940" s="80"/>
      <c r="F940" s="82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  <c r="AA940" s="80"/>
      <c r="AB940" s="80"/>
      <c r="AC940" s="80"/>
      <c r="AD940" s="80"/>
      <c r="AE940" s="80"/>
      <c r="AF940" s="80"/>
      <c r="AG940" s="80"/>
      <c r="AH940" s="80"/>
    </row>
    <row r="941" ht="15.75" customHeight="1" spans="1:34">
      <c r="A941" s="80"/>
      <c r="B941" s="80"/>
      <c r="C941" s="80"/>
      <c r="D941" s="80"/>
      <c r="E941" s="80"/>
      <c r="F941" s="82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  <c r="AA941" s="80"/>
      <c r="AB941" s="80"/>
      <c r="AC941" s="80"/>
      <c r="AD941" s="80"/>
      <c r="AE941" s="80"/>
      <c r="AF941" s="80"/>
      <c r="AG941" s="80"/>
      <c r="AH941" s="80"/>
    </row>
    <row r="942" ht="15.75" customHeight="1" spans="1:34">
      <c r="A942" s="80"/>
      <c r="B942" s="80"/>
      <c r="C942" s="80"/>
      <c r="D942" s="80"/>
      <c r="E942" s="80"/>
      <c r="F942" s="82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  <c r="AA942" s="80"/>
      <c r="AB942" s="80"/>
      <c r="AC942" s="80"/>
      <c r="AD942" s="80"/>
      <c r="AE942" s="80"/>
      <c r="AF942" s="80"/>
      <c r="AG942" s="80"/>
      <c r="AH942" s="80"/>
    </row>
    <row r="943" ht="15.75" customHeight="1" spans="1:34">
      <c r="A943" s="80"/>
      <c r="B943" s="80"/>
      <c r="C943" s="80"/>
      <c r="D943" s="80"/>
      <c r="E943" s="80"/>
      <c r="F943" s="82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  <c r="AA943" s="80"/>
      <c r="AB943" s="80"/>
      <c r="AC943" s="80"/>
      <c r="AD943" s="80"/>
      <c r="AE943" s="80"/>
      <c r="AF943" s="80"/>
      <c r="AG943" s="80"/>
      <c r="AH943" s="80"/>
    </row>
    <row r="944" ht="15.75" customHeight="1" spans="1:34">
      <c r="A944" s="80"/>
      <c r="B944" s="80"/>
      <c r="C944" s="80"/>
      <c r="D944" s="80"/>
      <c r="E944" s="80"/>
      <c r="F944" s="82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  <c r="AA944" s="80"/>
      <c r="AB944" s="80"/>
      <c r="AC944" s="80"/>
      <c r="AD944" s="80"/>
      <c r="AE944" s="80"/>
      <c r="AF944" s="80"/>
      <c r="AG944" s="80"/>
      <c r="AH944" s="80"/>
    </row>
    <row r="945" ht="15.75" customHeight="1" spans="1:34">
      <c r="A945" s="80"/>
      <c r="B945" s="80"/>
      <c r="C945" s="80"/>
      <c r="D945" s="80"/>
      <c r="E945" s="80"/>
      <c r="F945" s="82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  <c r="AA945" s="80"/>
      <c r="AB945" s="80"/>
      <c r="AC945" s="80"/>
      <c r="AD945" s="80"/>
      <c r="AE945" s="80"/>
      <c r="AF945" s="80"/>
      <c r="AG945" s="80"/>
      <c r="AH945" s="80"/>
    </row>
    <row r="946" ht="15.75" customHeight="1" spans="1:34">
      <c r="A946" s="80"/>
      <c r="B946" s="80"/>
      <c r="C946" s="80"/>
      <c r="D946" s="80"/>
      <c r="E946" s="80"/>
      <c r="F946" s="82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  <c r="AA946" s="80"/>
      <c r="AB946" s="80"/>
      <c r="AC946" s="80"/>
      <c r="AD946" s="80"/>
      <c r="AE946" s="80"/>
      <c r="AF946" s="80"/>
      <c r="AG946" s="80"/>
      <c r="AH946" s="80"/>
    </row>
    <row r="947" ht="15.75" customHeight="1" spans="1:34">
      <c r="A947" s="80"/>
      <c r="B947" s="80"/>
      <c r="C947" s="80"/>
      <c r="D947" s="80"/>
      <c r="E947" s="80"/>
      <c r="F947" s="82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  <c r="AA947" s="80"/>
      <c r="AB947" s="80"/>
      <c r="AC947" s="80"/>
      <c r="AD947" s="80"/>
      <c r="AE947" s="80"/>
      <c r="AF947" s="80"/>
      <c r="AG947" s="80"/>
      <c r="AH947" s="80"/>
    </row>
    <row r="948" ht="15.75" customHeight="1" spans="1:34">
      <c r="A948" s="80"/>
      <c r="B948" s="80"/>
      <c r="C948" s="80"/>
      <c r="D948" s="80"/>
      <c r="E948" s="80"/>
      <c r="F948" s="82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  <c r="AA948" s="80"/>
      <c r="AB948" s="80"/>
      <c r="AC948" s="80"/>
      <c r="AD948" s="80"/>
      <c r="AE948" s="80"/>
      <c r="AF948" s="80"/>
      <c r="AG948" s="80"/>
      <c r="AH948" s="80"/>
    </row>
    <row r="949" ht="15.75" customHeight="1" spans="1:34">
      <c r="A949" s="80"/>
      <c r="B949" s="80"/>
      <c r="C949" s="80"/>
      <c r="D949" s="80"/>
      <c r="E949" s="80"/>
      <c r="F949" s="82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  <c r="AA949" s="80"/>
      <c r="AB949" s="80"/>
      <c r="AC949" s="80"/>
      <c r="AD949" s="80"/>
      <c r="AE949" s="80"/>
      <c r="AF949" s="80"/>
      <c r="AG949" s="80"/>
      <c r="AH949" s="80"/>
    </row>
    <row r="950" ht="15.75" customHeight="1" spans="1:34">
      <c r="A950" s="80"/>
      <c r="B950" s="80"/>
      <c r="C950" s="80"/>
      <c r="D950" s="80"/>
      <c r="E950" s="80"/>
      <c r="F950" s="82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  <c r="AA950" s="80"/>
      <c r="AB950" s="80"/>
      <c r="AC950" s="80"/>
      <c r="AD950" s="80"/>
      <c r="AE950" s="80"/>
      <c r="AF950" s="80"/>
      <c r="AG950" s="80"/>
      <c r="AH950" s="80"/>
    </row>
    <row r="951" ht="15.75" customHeight="1" spans="1:34">
      <c r="A951" s="80"/>
      <c r="B951" s="80"/>
      <c r="C951" s="80"/>
      <c r="D951" s="80"/>
      <c r="E951" s="80"/>
      <c r="F951" s="82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  <c r="AA951" s="80"/>
      <c r="AB951" s="80"/>
      <c r="AC951" s="80"/>
      <c r="AD951" s="80"/>
      <c r="AE951" s="80"/>
      <c r="AF951" s="80"/>
      <c r="AG951" s="80"/>
      <c r="AH951" s="80"/>
    </row>
    <row r="952" ht="15.75" customHeight="1" spans="1:34">
      <c r="A952" s="80"/>
      <c r="B952" s="80"/>
      <c r="C952" s="80"/>
      <c r="D952" s="80"/>
      <c r="E952" s="80"/>
      <c r="F952" s="82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  <c r="AA952" s="80"/>
      <c r="AB952" s="80"/>
      <c r="AC952" s="80"/>
      <c r="AD952" s="80"/>
      <c r="AE952" s="80"/>
      <c r="AF952" s="80"/>
      <c r="AG952" s="80"/>
      <c r="AH952" s="80"/>
    </row>
    <row r="953" ht="15.75" customHeight="1" spans="1:34">
      <c r="A953" s="80"/>
      <c r="B953" s="80"/>
      <c r="C953" s="80"/>
      <c r="D953" s="80"/>
      <c r="E953" s="80"/>
      <c r="F953" s="82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  <c r="AA953" s="80"/>
      <c r="AB953" s="80"/>
      <c r="AC953" s="80"/>
      <c r="AD953" s="80"/>
      <c r="AE953" s="80"/>
      <c r="AF953" s="80"/>
      <c r="AG953" s="80"/>
      <c r="AH953" s="80"/>
    </row>
    <row r="954" ht="15.75" customHeight="1" spans="1:34">
      <c r="A954" s="80"/>
      <c r="B954" s="80"/>
      <c r="C954" s="80"/>
      <c r="D954" s="80"/>
      <c r="E954" s="80"/>
      <c r="F954" s="82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  <c r="AA954" s="80"/>
      <c r="AB954" s="80"/>
      <c r="AC954" s="80"/>
      <c r="AD954" s="80"/>
      <c r="AE954" s="80"/>
      <c r="AF954" s="80"/>
      <c r="AG954" s="80"/>
      <c r="AH954" s="80"/>
    </row>
    <row r="955" ht="15.75" customHeight="1" spans="1:34">
      <c r="A955" s="80"/>
      <c r="B955" s="80"/>
      <c r="C955" s="80"/>
      <c r="D955" s="80"/>
      <c r="E955" s="80"/>
      <c r="F955" s="82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  <c r="AA955" s="80"/>
      <c r="AB955" s="80"/>
      <c r="AC955" s="80"/>
      <c r="AD955" s="80"/>
      <c r="AE955" s="80"/>
      <c r="AF955" s="80"/>
      <c r="AG955" s="80"/>
      <c r="AH955" s="80"/>
    </row>
    <row r="956" ht="15.75" customHeight="1" spans="1:34">
      <c r="A956" s="80"/>
      <c r="B956" s="80"/>
      <c r="C956" s="80"/>
      <c r="D956" s="80"/>
      <c r="E956" s="80"/>
      <c r="F956" s="82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  <c r="AA956" s="80"/>
      <c r="AB956" s="80"/>
      <c r="AC956" s="80"/>
      <c r="AD956" s="80"/>
      <c r="AE956" s="80"/>
      <c r="AF956" s="80"/>
      <c r="AG956" s="80"/>
      <c r="AH956" s="80"/>
    </row>
    <row r="957" ht="15.75" customHeight="1" spans="1:34">
      <c r="A957" s="80"/>
      <c r="B957" s="80"/>
      <c r="C957" s="80"/>
      <c r="D957" s="80"/>
      <c r="E957" s="80"/>
      <c r="F957" s="82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  <c r="AA957" s="80"/>
      <c r="AB957" s="80"/>
      <c r="AC957" s="80"/>
      <c r="AD957" s="80"/>
      <c r="AE957" s="80"/>
      <c r="AF957" s="80"/>
      <c r="AG957" s="80"/>
      <c r="AH957" s="80"/>
    </row>
    <row r="958" ht="15.75" customHeight="1" spans="1:34">
      <c r="A958" s="80"/>
      <c r="B958" s="80"/>
      <c r="C958" s="80"/>
      <c r="D958" s="80"/>
      <c r="E958" s="80"/>
      <c r="F958" s="82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  <c r="AA958" s="80"/>
      <c r="AB958" s="80"/>
      <c r="AC958" s="80"/>
      <c r="AD958" s="80"/>
      <c r="AE958" s="80"/>
      <c r="AF958" s="80"/>
      <c r="AG958" s="80"/>
      <c r="AH958" s="80"/>
    </row>
    <row r="959" ht="15.75" customHeight="1" spans="1:34">
      <c r="A959" s="80"/>
      <c r="B959" s="80"/>
      <c r="C959" s="80"/>
      <c r="D959" s="80"/>
      <c r="E959" s="80"/>
      <c r="F959" s="82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  <c r="AA959" s="80"/>
      <c r="AB959" s="80"/>
      <c r="AC959" s="80"/>
      <c r="AD959" s="80"/>
      <c r="AE959" s="80"/>
      <c r="AF959" s="80"/>
      <c r="AG959" s="80"/>
      <c r="AH959" s="80"/>
    </row>
    <row r="960" ht="15.75" customHeight="1" spans="1:34">
      <c r="A960" s="80"/>
      <c r="B960" s="80"/>
      <c r="C960" s="80"/>
      <c r="D960" s="80"/>
      <c r="E960" s="80"/>
      <c r="F960" s="82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  <c r="AA960" s="80"/>
      <c r="AB960" s="80"/>
      <c r="AC960" s="80"/>
      <c r="AD960" s="80"/>
      <c r="AE960" s="80"/>
      <c r="AF960" s="80"/>
      <c r="AG960" s="80"/>
      <c r="AH960" s="80"/>
    </row>
    <row r="961" ht="15.75" customHeight="1" spans="1:34">
      <c r="A961" s="80"/>
      <c r="B961" s="80"/>
      <c r="C961" s="80"/>
      <c r="D961" s="80"/>
      <c r="E961" s="80"/>
      <c r="F961" s="82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  <c r="AA961" s="80"/>
      <c r="AB961" s="80"/>
      <c r="AC961" s="80"/>
      <c r="AD961" s="80"/>
      <c r="AE961" s="80"/>
      <c r="AF961" s="80"/>
      <c r="AG961" s="80"/>
      <c r="AH961" s="80"/>
    </row>
    <row r="962" ht="15.75" customHeight="1" spans="1:34">
      <c r="A962" s="80"/>
      <c r="B962" s="80"/>
      <c r="C962" s="80"/>
      <c r="D962" s="80"/>
      <c r="E962" s="80"/>
      <c r="F962" s="82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  <c r="AA962" s="80"/>
      <c r="AB962" s="80"/>
      <c r="AC962" s="80"/>
      <c r="AD962" s="80"/>
      <c r="AE962" s="80"/>
      <c r="AF962" s="80"/>
      <c r="AG962" s="80"/>
      <c r="AH962" s="80"/>
    </row>
    <row r="963" ht="15.75" customHeight="1" spans="1:34">
      <c r="A963" s="80"/>
      <c r="B963" s="80"/>
      <c r="C963" s="80"/>
      <c r="D963" s="80"/>
      <c r="E963" s="80"/>
      <c r="F963" s="82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  <c r="AA963" s="80"/>
      <c r="AB963" s="80"/>
      <c r="AC963" s="80"/>
      <c r="AD963" s="80"/>
      <c r="AE963" s="80"/>
      <c r="AF963" s="80"/>
      <c r="AG963" s="80"/>
      <c r="AH963" s="80"/>
    </row>
    <row r="964" ht="15.75" customHeight="1" spans="1:34">
      <c r="A964" s="80"/>
      <c r="B964" s="80"/>
      <c r="C964" s="80"/>
      <c r="D964" s="80"/>
      <c r="E964" s="80"/>
      <c r="F964" s="82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  <c r="AA964" s="80"/>
      <c r="AB964" s="80"/>
      <c r="AC964" s="80"/>
      <c r="AD964" s="80"/>
      <c r="AE964" s="80"/>
      <c r="AF964" s="80"/>
      <c r="AG964" s="80"/>
      <c r="AH964" s="80"/>
    </row>
    <row r="965" ht="15.75" customHeight="1" spans="1:34">
      <c r="A965" s="80"/>
      <c r="B965" s="80"/>
      <c r="C965" s="80"/>
      <c r="D965" s="80"/>
      <c r="E965" s="80"/>
      <c r="F965" s="82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  <c r="AA965" s="80"/>
      <c r="AB965" s="80"/>
      <c r="AC965" s="80"/>
      <c r="AD965" s="80"/>
      <c r="AE965" s="80"/>
      <c r="AF965" s="80"/>
      <c r="AG965" s="80"/>
      <c r="AH965" s="80"/>
    </row>
    <row r="966" ht="15.75" customHeight="1" spans="1:34">
      <c r="A966" s="80"/>
      <c r="B966" s="80"/>
      <c r="C966" s="80"/>
      <c r="D966" s="80"/>
      <c r="E966" s="80"/>
      <c r="F966" s="82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  <c r="AA966" s="80"/>
      <c r="AB966" s="80"/>
      <c r="AC966" s="80"/>
      <c r="AD966" s="80"/>
      <c r="AE966" s="80"/>
      <c r="AF966" s="80"/>
      <c r="AG966" s="80"/>
      <c r="AH966" s="80"/>
    </row>
    <row r="967" ht="15.75" customHeight="1" spans="1:34">
      <c r="A967" s="80"/>
      <c r="B967" s="80"/>
      <c r="C967" s="80"/>
      <c r="D967" s="80"/>
      <c r="E967" s="80"/>
      <c r="F967" s="82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  <c r="AA967" s="80"/>
      <c r="AB967" s="80"/>
      <c r="AC967" s="80"/>
      <c r="AD967" s="80"/>
      <c r="AE967" s="80"/>
      <c r="AF967" s="80"/>
      <c r="AG967" s="80"/>
      <c r="AH967" s="80"/>
    </row>
    <row r="968" ht="15.75" customHeight="1" spans="1:34">
      <c r="A968" s="80"/>
      <c r="B968" s="80"/>
      <c r="C968" s="80"/>
      <c r="D968" s="80"/>
      <c r="E968" s="80"/>
      <c r="F968" s="82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  <c r="AA968" s="80"/>
      <c r="AB968" s="80"/>
      <c r="AC968" s="80"/>
      <c r="AD968" s="80"/>
      <c r="AE968" s="80"/>
      <c r="AF968" s="80"/>
      <c r="AG968" s="80"/>
      <c r="AH968" s="80"/>
    </row>
    <row r="969" ht="15.75" customHeight="1" spans="1:34">
      <c r="A969" s="80"/>
      <c r="B969" s="80"/>
      <c r="C969" s="80"/>
      <c r="D969" s="80"/>
      <c r="E969" s="80"/>
      <c r="F969" s="82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  <c r="AA969" s="80"/>
      <c r="AB969" s="80"/>
      <c r="AC969" s="80"/>
      <c r="AD969" s="80"/>
      <c r="AE969" s="80"/>
      <c r="AF969" s="80"/>
      <c r="AG969" s="80"/>
      <c r="AH969" s="80"/>
    </row>
    <row r="970" ht="15.75" customHeight="1" spans="1:34">
      <c r="A970" s="80"/>
      <c r="B970" s="80"/>
      <c r="C970" s="80"/>
      <c r="D970" s="80"/>
      <c r="E970" s="80"/>
      <c r="F970" s="82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  <c r="AA970" s="80"/>
      <c r="AB970" s="80"/>
      <c r="AC970" s="80"/>
      <c r="AD970" s="80"/>
      <c r="AE970" s="80"/>
      <c r="AF970" s="80"/>
      <c r="AG970" s="80"/>
      <c r="AH970" s="80"/>
    </row>
    <row r="971" ht="15.75" customHeight="1" spans="1:34">
      <c r="A971" s="80"/>
      <c r="B971" s="80"/>
      <c r="C971" s="80"/>
      <c r="D971" s="80"/>
      <c r="E971" s="80"/>
      <c r="F971" s="82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  <c r="AA971" s="80"/>
      <c r="AB971" s="80"/>
      <c r="AC971" s="80"/>
      <c r="AD971" s="80"/>
      <c r="AE971" s="80"/>
      <c r="AF971" s="80"/>
      <c r="AG971" s="80"/>
      <c r="AH971" s="80"/>
    </row>
    <row r="972" ht="15.75" customHeight="1" spans="1:34">
      <c r="A972" s="80"/>
      <c r="B972" s="80"/>
      <c r="C972" s="80"/>
      <c r="D972" s="80"/>
      <c r="E972" s="80"/>
      <c r="F972" s="82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  <c r="AA972" s="80"/>
      <c r="AB972" s="80"/>
      <c r="AC972" s="80"/>
      <c r="AD972" s="80"/>
      <c r="AE972" s="80"/>
      <c r="AF972" s="80"/>
      <c r="AG972" s="80"/>
      <c r="AH972" s="80"/>
    </row>
    <row r="973" ht="15.75" customHeight="1" spans="1:34">
      <c r="A973" s="80"/>
      <c r="B973" s="80"/>
      <c r="C973" s="80"/>
      <c r="D973" s="80"/>
      <c r="E973" s="80"/>
      <c r="F973" s="82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  <c r="AA973" s="80"/>
      <c r="AB973" s="80"/>
      <c r="AC973" s="80"/>
      <c r="AD973" s="80"/>
      <c r="AE973" s="80"/>
      <c r="AF973" s="80"/>
      <c r="AG973" s="80"/>
      <c r="AH973" s="80"/>
    </row>
    <row r="974" ht="15.75" customHeight="1" spans="1:34">
      <c r="A974" s="80"/>
      <c r="B974" s="80"/>
      <c r="C974" s="80"/>
      <c r="D974" s="80"/>
      <c r="E974" s="80"/>
      <c r="F974" s="82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  <c r="AA974" s="80"/>
      <c r="AB974" s="80"/>
      <c r="AC974" s="80"/>
      <c r="AD974" s="80"/>
      <c r="AE974" s="80"/>
      <c r="AF974" s="80"/>
      <c r="AG974" s="80"/>
      <c r="AH974" s="80"/>
    </row>
    <row r="975" ht="15.75" customHeight="1" spans="1:34">
      <c r="A975" s="80"/>
      <c r="B975" s="80"/>
      <c r="C975" s="80"/>
      <c r="D975" s="80"/>
      <c r="E975" s="80"/>
      <c r="F975" s="82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  <c r="AA975" s="80"/>
      <c r="AB975" s="80"/>
      <c r="AC975" s="80"/>
      <c r="AD975" s="80"/>
      <c r="AE975" s="80"/>
      <c r="AF975" s="80"/>
      <c r="AG975" s="80"/>
      <c r="AH975" s="80"/>
    </row>
    <row r="976" ht="15.75" customHeight="1" spans="1:34">
      <c r="A976" s="80"/>
      <c r="B976" s="80"/>
      <c r="C976" s="80"/>
      <c r="D976" s="80"/>
      <c r="E976" s="80"/>
      <c r="F976" s="82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  <c r="AA976" s="80"/>
      <c r="AB976" s="80"/>
      <c r="AC976" s="80"/>
      <c r="AD976" s="80"/>
      <c r="AE976" s="80"/>
      <c r="AF976" s="80"/>
      <c r="AG976" s="80"/>
      <c r="AH976" s="80"/>
    </row>
    <row r="977" ht="15.75" customHeight="1" spans="1:34">
      <c r="A977" s="80"/>
      <c r="B977" s="80"/>
      <c r="C977" s="80"/>
      <c r="D977" s="80"/>
      <c r="E977" s="80"/>
      <c r="F977" s="82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  <c r="AA977" s="80"/>
      <c r="AB977" s="80"/>
      <c r="AC977" s="80"/>
      <c r="AD977" s="80"/>
      <c r="AE977" s="80"/>
      <c r="AF977" s="80"/>
      <c r="AG977" s="80"/>
      <c r="AH977" s="80"/>
    </row>
    <row r="978" ht="15.75" customHeight="1" spans="1:34">
      <c r="A978" s="80"/>
      <c r="B978" s="80"/>
      <c r="C978" s="80"/>
      <c r="D978" s="80"/>
      <c r="E978" s="80"/>
      <c r="F978" s="82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  <c r="AA978" s="80"/>
      <c r="AB978" s="80"/>
      <c r="AC978" s="80"/>
      <c r="AD978" s="80"/>
      <c r="AE978" s="80"/>
      <c r="AF978" s="80"/>
      <c r="AG978" s="80"/>
      <c r="AH978" s="80"/>
    </row>
    <row r="979" ht="15.75" customHeight="1" spans="1:34">
      <c r="A979" s="80"/>
      <c r="B979" s="80"/>
      <c r="C979" s="80"/>
      <c r="D979" s="80"/>
      <c r="E979" s="80"/>
      <c r="F979" s="82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  <c r="AA979" s="80"/>
      <c r="AB979" s="80"/>
      <c r="AC979" s="80"/>
      <c r="AD979" s="80"/>
      <c r="AE979" s="80"/>
      <c r="AF979" s="80"/>
      <c r="AG979" s="80"/>
      <c r="AH979" s="80"/>
    </row>
    <row r="980" ht="15.75" customHeight="1" spans="1:34">
      <c r="A980" s="80"/>
      <c r="B980" s="80"/>
      <c r="C980" s="80"/>
      <c r="D980" s="80"/>
      <c r="E980" s="80"/>
      <c r="F980" s="82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  <c r="AA980" s="80"/>
      <c r="AB980" s="80"/>
      <c r="AC980" s="80"/>
      <c r="AD980" s="80"/>
      <c r="AE980" s="80"/>
      <c r="AF980" s="80"/>
      <c r="AG980" s="80"/>
      <c r="AH980" s="80"/>
    </row>
    <row r="981" ht="15.75" customHeight="1" spans="1:34">
      <c r="A981" s="80"/>
      <c r="B981" s="80"/>
      <c r="C981" s="80"/>
      <c r="D981" s="80"/>
      <c r="E981" s="80"/>
      <c r="F981" s="82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  <c r="AA981" s="80"/>
      <c r="AB981" s="80"/>
      <c r="AC981" s="80"/>
      <c r="AD981" s="80"/>
      <c r="AE981" s="80"/>
      <c r="AF981" s="80"/>
      <c r="AG981" s="80"/>
      <c r="AH981" s="80"/>
    </row>
    <row r="982" ht="15.75" customHeight="1" spans="1:34">
      <c r="A982" s="80"/>
      <c r="B982" s="80"/>
      <c r="C982" s="80"/>
      <c r="D982" s="80"/>
      <c r="E982" s="80"/>
      <c r="F982" s="82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  <c r="AA982" s="80"/>
      <c r="AB982" s="80"/>
      <c r="AC982" s="80"/>
      <c r="AD982" s="80"/>
      <c r="AE982" s="80"/>
      <c r="AF982" s="80"/>
      <c r="AG982" s="80"/>
      <c r="AH982" s="80"/>
    </row>
    <row r="983" ht="15.75" customHeight="1" spans="1:34">
      <c r="A983" s="80"/>
      <c r="B983" s="80"/>
      <c r="C983" s="80"/>
      <c r="D983" s="80"/>
      <c r="E983" s="80"/>
      <c r="F983" s="82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  <c r="AA983" s="80"/>
      <c r="AB983" s="80"/>
      <c r="AC983" s="80"/>
      <c r="AD983" s="80"/>
      <c r="AE983" s="80"/>
      <c r="AF983" s="80"/>
      <c r="AG983" s="80"/>
      <c r="AH983" s="80"/>
    </row>
    <row r="984" ht="15.75" customHeight="1" spans="1:34">
      <c r="A984" s="80"/>
      <c r="B984" s="80"/>
      <c r="C984" s="80"/>
      <c r="D984" s="80"/>
      <c r="E984" s="80"/>
      <c r="F984" s="82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  <c r="AA984" s="80"/>
      <c r="AB984" s="80"/>
      <c r="AC984" s="80"/>
      <c r="AD984" s="80"/>
      <c r="AE984" s="80"/>
      <c r="AF984" s="80"/>
      <c r="AG984" s="80"/>
      <c r="AH984" s="80"/>
    </row>
    <row r="985" ht="15.75" customHeight="1" spans="1:34">
      <c r="A985" s="80"/>
      <c r="B985" s="80"/>
      <c r="C985" s="80"/>
      <c r="D985" s="80"/>
      <c r="E985" s="80"/>
      <c r="F985" s="82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  <c r="AA985" s="80"/>
      <c r="AB985" s="80"/>
      <c r="AC985" s="80"/>
      <c r="AD985" s="80"/>
      <c r="AE985" s="80"/>
      <c r="AF985" s="80"/>
      <c r="AG985" s="80"/>
      <c r="AH985" s="80"/>
    </row>
    <row r="986" ht="15.75" customHeight="1" spans="1:34">
      <c r="A986" s="80"/>
      <c r="B986" s="80"/>
      <c r="C986" s="80"/>
      <c r="D986" s="80"/>
      <c r="E986" s="80"/>
      <c r="F986" s="82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  <c r="AA986" s="80"/>
      <c r="AB986" s="80"/>
      <c r="AC986" s="80"/>
      <c r="AD986" s="80"/>
      <c r="AE986" s="80"/>
      <c r="AF986" s="80"/>
      <c r="AG986" s="80"/>
      <c r="AH986" s="80"/>
    </row>
    <row r="987" ht="15.75" customHeight="1" spans="1:34">
      <c r="A987" s="80"/>
      <c r="B987" s="80"/>
      <c r="C987" s="80"/>
      <c r="D987" s="80"/>
      <c r="E987" s="80"/>
      <c r="F987" s="82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  <c r="AA987" s="80"/>
      <c r="AB987" s="80"/>
      <c r="AC987" s="80"/>
      <c r="AD987" s="80"/>
      <c r="AE987" s="80"/>
      <c r="AF987" s="80"/>
      <c r="AG987" s="80"/>
      <c r="AH987" s="80"/>
    </row>
    <row r="988" ht="15.75" customHeight="1" spans="1:34">
      <c r="A988" s="80"/>
      <c r="B988" s="80"/>
      <c r="C988" s="80"/>
      <c r="D988" s="80"/>
      <c r="E988" s="80"/>
      <c r="F988" s="82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  <c r="AA988" s="80"/>
      <c r="AB988" s="80"/>
      <c r="AC988" s="80"/>
      <c r="AD988" s="80"/>
      <c r="AE988" s="80"/>
      <c r="AF988" s="80"/>
      <c r="AG988" s="80"/>
      <c r="AH988" s="80"/>
    </row>
    <row r="989" ht="15.75" customHeight="1" spans="1:34">
      <c r="A989" s="80"/>
      <c r="B989" s="80"/>
      <c r="C989" s="80"/>
      <c r="D989" s="80"/>
      <c r="E989" s="80"/>
      <c r="F989" s="82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  <c r="AA989" s="80"/>
      <c r="AB989" s="80"/>
      <c r="AC989" s="80"/>
      <c r="AD989" s="80"/>
      <c r="AE989" s="80"/>
      <c r="AF989" s="80"/>
      <c r="AG989" s="80"/>
      <c r="AH989" s="80"/>
    </row>
    <row r="990" ht="15.75" customHeight="1" spans="1:34">
      <c r="A990" s="80"/>
      <c r="B990" s="80"/>
      <c r="C990" s="80"/>
      <c r="D990" s="80"/>
      <c r="E990" s="80"/>
      <c r="F990" s="82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  <c r="AA990" s="80"/>
      <c r="AB990" s="80"/>
      <c r="AC990" s="80"/>
      <c r="AD990" s="80"/>
      <c r="AE990" s="80"/>
      <c r="AF990" s="80"/>
      <c r="AG990" s="80"/>
      <c r="AH990" s="80"/>
    </row>
    <row r="991" ht="15.75" customHeight="1" spans="1:34">
      <c r="A991" s="80"/>
      <c r="B991" s="80"/>
      <c r="C991" s="80"/>
      <c r="D991" s="80"/>
      <c r="E991" s="80"/>
      <c r="F991" s="82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  <c r="AA991" s="80"/>
      <c r="AB991" s="80"/>
      <c r="AC991" s="80"/>
      <c r="AD991" s="80"/>
      <c r="AE991" s="80"/>
      <c r="AF991" s="80"/>
      <c r="AG991" s="80"/>
      <c r="AH991" s="80"/>
    </row>
    <row r="992" ht="15.75" customHeight="1" spans="1:34">
      <c r="A992" s="80"/>
      <c r="B992" s="80"/>
      <c r="C992" s="80"/>
      <c r="D992" s="80"/>
      <c r="E992" s="80"/>
      <c r="F992" s="82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  <c r="AA992" s="80"/>
      <c r="AB992" s="80"/>
      <c r="AC992" s="80"/>
      <c r="AD992" s="80"/>
      <c r="AE992" s="80"/>
      <c r="AF992" s="80"/>
      <c r="AG992" s="80"/>
      <c r="AH992" s="80"/>
    </row>
    <row r="993" ht="15.75" customHeight="1" spans="1:34">
      <c r="A993" s="80"/>
      <c r="B993" s="80"/>
      <c r="C993" s="80"/>
      <c r="D993" s="80"/>
      <c r="E993" s="80"/>
      <c r="F993" s="82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  <c r="AA993" s="80"/>
      <c r="AB993" s="80"/>
      <c r="AC993" s="80"/>
      <c r="AD993" s="80"/>
      <c r="AE993" s="80"/>
      <c r="AF993" s="80"/>
      <c r="AG993" s="80"/>
      <c r="AH993" s="80"/>
    </row>
    <row r="994" ht="15.75" customHeight="1" spans="1:34">
      <c r="A994" s="80"/>
      <c r="B994" s="80"/>
      <c r="C994" s="80"/>
      <c r="D994" s="80"/>
      <c r="E994" s="80"/>
      <c r="F994" s="82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  <c r="AA994" s="80"/>
      <c r="AB994" s="80"/>
      <c r="AC994" s="80"/>
      <c r="AD994" s="80"/>
      <c r="AE994" s="80"/>
      <c r="AF994" s="80"/>
      <c r="AG994" s="80"/>
      <c r="AH994" s="80"/>
    </row>
    <row r="995" ht="15.75" customHeight="1" spans="1:34">
      <c r="A995" s="80"/>
      <c r="B995" s="80"/>
      <c r="C995" s="80"/>
      <c r="D995" s="80"/>
      <c r="E995" s="80"/>
      <c r="F995" s="82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  <c r="AA995" s="80"/>
      <c r="AB995" s="80"/>
      <c r="AC995" s="80"/>
      <c r="AD995" s="80"/>
      <c r="AE995" s="80"/>
      <c r="AF995" s="80"/>
      <c r="AG995" s="80"/>
      <c r="AH995" s="80"/>
    </row>
    <row r="996" ht="15.75" customHeight="1" spans="1:34">
      <c r="A996" s="80"/>
      <c r="B996" s="80"/>
      <c r="C996" s="80"/>
      <c r="D996" s="80"/>
      <c r="E996" s="80"/>
      <c r="F996" s="82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  <c r="AA996" s="80"/>
      <c r="AB996" s="80"/>
      <c r="AC996" s="80"/>
      <c r="AD996" s="80"/>
      <c r="AE996" s="80"/>
      <c r="AF996" s="80"/>
      <c r="AG996" s="80"/>
      <c r="AH996" s="80"/>
    </row>
    <row r="997" ht="15.75" customHeight="1" spans="1:34">
      <c r="A997" s="80"/>
      <c r="B997" s="80"/>
      <c r="C997" s="80"/>
      <c r="D997" s="80"/>
      <c r="E997" s="80"/>
      <c r="F997" s="82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  <c r="AA997" s="80"/>
      <c r="AB997" s="80"/>
      <c r="AC997" s="80"/>
      <c r="AD997" s="80"/>
      <c r="AE997" s="80"/>
      <c r="AF997" s="80"/>
      <c r="AG997" s="80"/>
      <c r="AH997" s="80"/>
    </row>
    <row r="998" ht="15.75" customHeight="1" spans="1:34">
      <c r="A998" s="80"/>
      <c r="B998" s="80"/>
      <c r="C998" s="80"/>
      <c r="D998" s="80"/>
      <c r="E998" s="80"/>
      <c r="F998" s="82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  <c r="AA998" s="80"/>
      <c r="AB998" s="80"/>
      <c r="AC998" s="80"/>
      <c r="AD998" s="80"/>
      <c r="AE998" s="80"/>
      <c r="AF998" s="80"/>
      <c r="AG998" s="80"/>
      <c r="AH998" s="80"/>
    </row>
    <row r="999" ht="15.75" customHeight="1" spans="1:34">
      <c r="A999" s="80"/>
      <c r="B999" s="80"/>
      <c r="C999" s="80"/>
      <c r="D999" s="80"/>
      <c r="E999" s="80"/>
      <c r="F999" s="82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  <c r="AA999" s="80"/>
      <c r="AB999" s="80"/>
      <c r="AC999" s="80"/>
      <c r="AD999" s="80"/>
      <c r="AE999" s="80"/>
      <c r="AF999" s="80"/>
      <c r="AG999" s="80"/>
      <c r="AH999" s="80"/>
    </row>
    <row r="1000" ht="15.75" customHeight="1" spans="1:34">
      <c r="A1000" s="80"/>
      <c r="B1000" s="80"/>
      <c r="C1000" s="80"/>
      <c r="D1000" s="80"/>
      <c r="E1000" s="80"/>
      <c r="F1000" s="82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  <c r="AA1000" s="80"/>
      <c r="AB1000" s="80"/>
      <c r="AC1000" s="80"/>
      <c r="AD1000" s="80"/>
      <c r="AE1000" s="80"/>
      <c r="AF1000" s="80"/>
      <c r="AG1000" s="80"/>
      <c r="AH1000" s="80"/>
    </row>
    <row r="1001" ht="15.75" customHeight="1" spans="1:34">
      <c r="A1001" s="80"/>
      <c r="B1001" s="80"/>
      <c r="C1001" s="80"/>
      <c r="D1001" s="80"/>
      <c r="E1001" s="80"/>
      <c r="F1001" s="82"/>
      <c r="G1001" s="80"/>
      <c r="H1001" s="80"/>
      <c r="I1001" s="80"/>
      <c r="J1001" s="80"/>
      <c r="K1001" s="80"/>
      <c r="L1001" s="80"/>
      <c r="M1001" s="80"/>
      <c r="N1001" s="80"/>
      <c r="O1001" s="80"/>
      <c r="P1001" s="80"/>
      <c r="Q1001" s="80"/>
      <c r="R1001" s="80"/>
      <c r="S1001" s="80"/>
      <c r="T1001" s="80"/>
      <c r="U1001" s="80"/>
      <c r="V1001" s="80"/>
      <c r="W1001" s="80"/>
      <c r="X1001" s="80"/>
      <c r="Y1001" s="80"/>
      <c r="Z1001" s="80"/>
      <c r="AA1001" s="80"/>
      <c r="AB1001" s="80"/>
      <c r="AC1001" s="80"/>
      <c r="AD1001" s="80"/>
      <c r="AE1001" s="80"/>
      <c r="AF1001" s="80"/>
      <c r="AG1001" s="80"/>
      <c r="AH1001" s="80"/>
    </row>
    <row r="1002" ht="15.75" customHeight="1" spans="1:34">
      <c r="A1002" s="80"/>
      <c r="B1002" s="80"/>
      <c r="C1002" s="80"/>
      <c r="D1002" s="80"/>
      <c r="E1002" s="80"/>
      <c r="F1002" s="82"/>
      <c r="G1002" s="80"/>
      <c r="H1002" s="80"/>
      <c r="I1002" s="80"/>
      <c r="J1002" s="80"/>
      <c r="K1002" s="80"/>
      <c r="L1002" s="80"/>
      <c r="M1002" s="80"/>
      <c r="N1002" s="80"/>
      <c r="O1002" s="80"/>
      <c r="P1002" s="80"/>
      <c r="Q1002" s="80"/>
      <c r="R1002" s="80"/>
      <c r="S1002" s="80"/>
      <c r="T1002" s="80"/>
      <c r="U1002" s="80"/>
      <c r="V1002" s="80"/>
      <c r="W1002" s="80"/>
      <c r="X1002" s="80"/>
      <c r="Y1002" s="80"/>
      <c r="Z1002" s="80"/>
      <c r="AA1002" s="80"/>
      <c r="AB1002" s="80"/>
      <c r="AC1002" s="80"/>
      <c r="AD1002" s="80"/>
      <c r="AE1002" s="80"/>
      <c r="AF1002" s="80"/>
      <c r="AG1002" s="80"/>
      <c r="AH1002" s="80"/>
    </row>
    <row r="1003" ht="15.75" customHeight="1" spans="1:34">
      <c r="A1003" s="80"/>
      <c r="B1003" s="80"/>
      <c r="C1003" s="80"/>
      <c r="D1003" s="80"/>
      <c r="E1003" s="80"/>
      <c r="F1003" s="82"/>
      <c r="G1003" s="80"/>
      <c r="H1003" s="80"/>
      <c r="I1003" s="80"/>
      <c r="J1003" s="80"/>
      <c r="K1003" s="80"/>
      <c r="L1003" s="80"/>
      <c r="M1003" s="80"/>
      <c r="N1003" s="80"/>
      <c r="O1003" s="80"/>
      <c r="P1003" s="80"/>
      <c r="Q1003" s="80"/>
      <c r="R1003" s="80"/>
      <c r="S1003" s="80"/>
      <c r="T1003" s="80"/>
      <c r="U1003" s="80"/>
      <c r="V1003" s="80"/>
      <c r="W1003" s="80"/>
      <c r="X1003" s="80"/>
      <c r="Y1003" s="80"/>
      <c r="Z1003" s="80"/>
      <c r="AA1003" s="80"/>
      <c r="AB1003" s="80"/>
      <c r="AC1003" s="80"/>
      <c r="AD1003" s="80"/>
      <c r="AE1003" s="80"/>
      <c r="AF1003" s="80"/>
      <c r="AG1003" s="80"/>
      <c r="AH1003" s="80"/>
    </row>
    <row r="1004" ht="15.75" customHeight="1" spans="1:34">
      <c r="A1004" s="80"/>
      <c r="B1004" s="80"/>
      <c r="C1004" s="80"/>
      <c r="D1004" s="80"/>
      <c r="E1004" s="80"/>
      <c r="F1004" s="82"/>
      <c r="G1004" s="80"/>
      <c r="H1004" s="80"/>
      <c r="I1004" s="80"/>
      <c r="J1004" s="80"/>
      <c r="K1004" s="80"/>
      <c r="L1004" s="80"/>
      <c r="M1004" s="80"/>
      <c r="N1004" s="80"/>
      <c r="O1004" s="80"/>
      <c r="P1004" s="80"/>
      <c r="Q1004" s="80"/>
      <c r="R1004" s="80"/>
      <c r="S1004" s="80"/>
      <c r="T1004" s="80"/>
      <c r="U1004" s="80"/>
      <c r="V1004" s="80"/>
      <c r="W1004" s="80"/>
      <c r="X1004" s="80"/>
      <c r="Y1004" s="80"/>
      <c r="Z1004" s="80"/>
      <c r="AA1004" s="80"/>
      <c r="AB1004" s="80"/>
      <c r="AC1004" s="80"/>
      <c r="AD1004" s="80"/>
      <c r="AE1004" s="80"/>
      <c r="AF1004" s="80"/>
      <c r="AG1004" s="80"/>
      <c r="AH1004" s="80"/>
    </row>
    <row r="1005" ht="15.75" customHeight="1" spans="1:34">
      <c r="A1005" s="80"/>
      <c r="B1005" s="80"/>
      <c r="C1005" s="80"/>
      <c r="D1005" s="80"/>
      <c r="E1005" s="80"/>
      <c r="F1005" s="82"/>
      <c r="G1005" s="80"/>
      <c r="H1005" s="80"/>
      <c r="I1005" s="80"/>
      <c r="J1005" s="80"/>
      <c r="K1005" s="80"/>
      <c r="L1005" s="80"/>
      <c r="M1005" s="80"/>
      <c r="N1005" s="80"/>
      <c r="O1005" s="80"/>
      <c r="P1005" s="80"/>
      <c r="Q1005" s="80"/>
      <c r="R1005" s="80"/>
      <c r="S1005" s="80"/>
      <c r="T1005" s="80"/>
      <c r="U1005" s="80"/>
      <c r="V1005" s="80"/>
      <c r="W1005" s="80"/>
      <c r="X1005" s="80"/>
      <c r="Y1005" s="80"/>
      <c r="Z1005" s="80"/>
      <c r="AA1005" s="80"/>
      <c r="AB1005" s="80"/>
      <c r="AC1005" s="80"/>
      <c r="AD1005" s="80"/>
      <c r="AE1005" s="80"/>
      <c r="AF1005" s="80"/>
      <c r="AG1005" s="80"/>
      <c r="AH1005" s="80"/>
    </row>
    <row r="1006" ht="15.75" customHeight="1" spans="1:34">
      <c r="A1006" s="80"/>
      <c r="B1006" s="80"/>
      <c r="C1006" s="80"/>
      <c r="D1006" s="80"/>
      <c r="E1006" s="80"/>
      <c r="F1006" s="82"/>
      <c r="G1006" s="80"/>
      <c r="H1006" s="80"/>
      <c r="I1006" s="80"/>
      <c r="J1006" s="80"/>
      <c r="K1006" s="80"/>
      <c r="L1006" s="80"/>
      <c r="M1006" s="80"/>
      <c r="N1006" s="80"/>
      <c r="O1006" s="80"/>
      <c r="P1006" s="80"/>
      <c r="Q1006" s="80"/>
      <c r="R1006" s="80"/>
      <c r="S1006" s="80"/>
      <c r="T1006" s="80"/>
      <c r="U1006" s="80"/>
      <c r="V1006" s="80"/>
      <c r="W1006" s="80"/>
      <c r="X1006" s="80"/>
      <c r="Y1006" s="80"/>
      <c r="Z1006" s="80"/>
      <c r="AA1006" s="80"/>
      <c r="AB1006" s="80"/>
      <c r="AC1006" s="80"/>
      <c r="AD1006" s="80"/>
      <c r="AE1006" s="80"/>
      <c r="AF1006" s="80"/>
      <c r="AG1006" s="80"/>
      <c r="AH1006" s="80"/>
    </row>
    <row r="1007" ht="15.75" customHeight="1" spans="1:34">
      <c r="A1007" s="80"/>
      <c r="B1007" s="80"/>
      <c r="C1007" s="80"/>
      <c r="D1007" s="80"/>
      <c r="E1007" s="80"/>
      <c r="F1007" s="82"/>
      <c r="G1007" s="80"/>
      <c r="H1007" s="80"/>
      <c r="I1007" s="80"/>
      <c r="J1007" s="80"/>
      <c r="K1007" s="80"/>
      <c r="L1007" s="80"/>
      <c r="M1007" s="80"/>
      <c r="N1007" s="80"/>
      <c r="O1007" s="80"/>
      <c r="P1007" s="80"/>
      <c r="Q1007" s="80"/>
      <c r="R1007" s="80"/>
      <c r="S1007" s="80"/>
      <c r="T1007" s="80"/>
      <c r="U1007" s="80"/>
      <c r="V1007" s="80"/>
      <c r="W1007" s="80"/>
      <c r="X1007" s="80"/>
      <c r="Y1007" s="80"/>
      <c r="Z1007" s="80"/>
      <c r="AA1007" s="80"/>
      <c r="AB1007" s="80"/>
      <c r="AC1007" s="80"/>
      <c r="AD1007" s="80"/>
      <c r="AE1007" s="80"/>
      <c r="AF1007" s="80"/>
      <c r="AG1007" s="80"/>
      <c r="AH1007" s="80"/>
    </row>
    <row r="1008" ht="15.75" customHeight="1" spans="1:34">
      <c r="A1008" s="80"/>
      <c r="B1008" s="80"/>
      <c r="C1008" s="80"/>
      <c r="D1008" s="80"/>
      <c r="E1008" s="80"/>
      <c r="F1008" s="82"/>
      <c r="G1008" s="80"/>
      <c r="H1008" s="80"/>
      <c r="I1008" s="80"/>
      <c r="J1008" s="80"/>
      <c r="K1008" s="80"/>
      <c r="L1008" s="80"/>
      <c r="M1008" s="80"/>
      <c r="N1008" s="80"/>
      <c r="O1008" s="80"/>
      <c r="P1008" s="80"/>
      <c r="Q1008" s="80"/>
      <c r="R1008" s="80"/>
      <c r="S1008" s="80"/>
      <c r="T1008" s="80"/>
      <c r="U1008" s="80"/>
      <c r="V1008" s="80"/>
      <c r="W1008" s="80"/>
      <c r="X1008" s="80"/>
      <c r="Y1008" s="80"/>
      <c r="Z1008" s="80"/>
      <c r="AA1008" s="80"/>
      <c r="AB1008" s="80"/>
      <c r="AC1008" s="80"/>
      <c r="AD1008" s="80"/>
      <c r="AE1008" s="80"/>
      <c r="AF1008" s="80"/>
      <c r="AG1008" s="80"/>
      <c r="AH1008" s="80"/>
    </row>
    <row r="1009" ht="15.75" customHeight="1" spans="1:34">
      <c r="A1009" s="80"/>
      <c r="B1009" s="80"/>
      <c r="C1009" s="80"/>
      <c r="D1009" s="80"/>
      <c r="E1009" s="80"/>
      <c r="F1009" s="82"/>
      <c r="G1009" s="80"/>
      <c r="H1009" s="80"/>
      <c r="I1009" s="80"/>
      <c r="J1009" s="80"/>
      <c r="K1009" s="80"/>
      <c r="L1009" s="80"/>
      <c r="M1009" s="80"/>
      <c r="N1009" s="80"/>
      <c r="O1009" s="80"/>
      <c r="P1009" s="80"/>
      <c r="Q1009" s="80"/>
      <c r="R1009" s="80"/>
      <c r="S1009" s="80"/>
      <c r="T1009" s="80"/>
      <c r="U1009" s="80"/>
      <c r="V1009" s="80"/>
      <c r="W1009" s="80"/>
      <c r="X1009" s="80"/>
      <c r="Y1009" s="80"/>
      <c r="Z1009" s="80"/>
      <c r="AA1009" s="80"/>
      <c r="AB1009" s="80"/>
      <c r="AC1009" s="80"/>
      <c r="AD1009" s="80"/>
      <c r="AE1009" s="80"/>
      <c r="AF1009" s="80"/>
      <c r="AG1009" s="80"/>
      <c r="AH1009" s="80"/>
    </row>
    <row r="1010" ht="15.75" customHeight="1" spans="1:34">
      <c r="A1010" s="80"/>
      <c r="B1010" s="80"/>
      <c r="C1010" s="80"/>
      <c r="D1010" s="80"/>
      <c r="E1010" s="80"/>
      <c r="F1010" s="82"/>
      <c r="G1010" s="80"/>
      <c r="H1010" s="80"/>
      <c r="I1010" s="80"/>
      <c r="J1010" s="80"/>
      <c r="K1010" s="80"/>
      <c r="L1010" s="80"/>
      <c r="M1010" s="80"/>
      <c r="N1010" s="80"/>
      <c r="O1010" s="80"/>
      <c r="P1010" s="80"/>
      <c r="Q1010" s="80"/>
      <c r="R1010" s="80"/>
      <c r="S1010" s="80"/>
      <c r="T1010" s="80"/>
      <c r="U1010" s="80"/>
      <c r="V1010" s="80"/>
      <c r="W1010" s="80"/>
      <c r="X1010" s="80"/>
      <c r="Y1010" s="80"/>
      <c r="Z1010" s="80"/>
      <c r="AA1010" s="80"/>
      <c r="AB1010" s="80"/>
      <c r="AC1010" s="80"/>
      <c r="AD1010" s="80"/>
      <c r="AE1010" s="80"/>
      <c r="AF1010" s="80"/>
      <c r="AG1010" s="80"/>
      <c r="AH1010" s="80"/>
    </row>
    <row r="1011" ht="15.75" customHeight="1" spans="1:34">
      <c r="A1011" s="80"/>
      <c r="B1011" s="80"/>
      <c r="C1011" s="80"/>
      <c r="D1011" s="80"/>
      <c r="E1011" s="80"/>
      <c r="F1011" s="82"/>
      <c r="G1011" s="80"/>
      <c r="H1011" s="80"/>
      <c r="I1011" s="80"/>
      <c r="J1011" s="80"/>
      <c r="K1011" s="80"/>
      <c r="L1011" s="80"/>
      <c r="M1011" s="80"/>
      <c r="N1011" s="80"/>
      <c r="O1011" s="80"/>
      <c r="P1011" s="80"/>
      <c r="Q1011" s="80"/>
      <c r="R1011" s="80"/>
      <c r="S1011" s="80"/>
      <c r="T1011" s="80"/>
      <c r="U1011" s="80"/>
      <c r="V1011" s="80"/>
      <c r="W1011" s="80"/>
      <c r="X1011" s="80"/>
      <c r="Y1011" s="80"/>
      <c r="Z1011" s="80"/>
      <c r="AA1011" s="80"/>
      <c r="AB1011" s="80"/>
      <c r="AC1011" s="80"/>
      <c r="AD1011" s="80"/>
      <c r="AE1011" s="80"/>
      <c r="AF1011" s="80"/>
      <c r="AG1011" s="80"/>
      <c r="AH1011" s="80"/>
    </row>
    <row r="1012" ht="15.75" customHeight="1" spans="1:34">
      <c r="A1012" s="80"/>
      <c r="B1012" s="80"/>
      <c r="C1012" s="80"/>
      <c r="D1012" s="80"/>
      <c r="E1012" s="80"/>
      <c r="F1012" s="82"/>
      <c r="G1012" s="80"/>
      <c r="H1012" s="80"/>
      <c r="I1012" s="80"/>
      <c r="J1012" s="80"/>
      <c r="K1012" s="80"/>
      <c r="L1012" s="80"/>
      <c r="M1012" s="80"/>
      <c r="N1012" s="80"/>
      <c r="O1012" s="80"/>
      <c r="P1012" s="80"/>
      <c r="Q1012" s="80"/>
      <c r="R1012" s="80"/>
      <c r="S1012" s="80"/>
      <c r="T1012" s="80"/>
      <c r="U1012" s="80"/>
      <c r="V1012" s="80"/>
      <c r="W1012" s="80"/>
      <c r="X1012" s="80"/>
      <c r="Y1012" s="80"/>
      <c r="Z1012" s="80"/>
      <c r="AA1012" s="80"/>
      <c r="AB1012" s="80"/>
      <c r="AC1012" s="80"/>
      <c r="AD1012" s="80"/>
      <c r="AE1012" s="80"/>
      <c r="AF1012" s="80"/>
      <c r="AG1012" s="80"/>
      <c r="AH1012" s="80"/>
    </row>
    <row r="1013" ht="15.75" customHeight="1" spans="1:34">
      <c r="A1013" s="80"/>
      <c r="B1013" s="80"/>
      <c r="C1013" s="80"/>
      <c r="D1013" s="80"/>
      <c r="E1013" s="80"/>
      <c r="F1013" s="82"/>
      <c r="G1013" s="80"/>
      <c r="H1013" s="80"/>
      <c r="I1013" s="80"/>
      <c r="J1013" s="80"/>
      <c r="K1013" s="80"/>
      <c r="L1013" s="80"/>
      <c r="M1013" s="80"/>
      <c r="N1013" s="80"/>
      <c r="O1013" s="80"/>
      <c r="P1013" s="80"/>
      <c r="Q1013" s="80"/>
      <c r="R1013" s="80"/>
      <c r="S1013" s="80"/>
      <c r="T1013" s="80"/>
      <c r="U1013" s="80"/>
      <c r="V1013" s="80"/>
      <c r="W1013" s="80"/>
      <c r="X1013" s="80"/>
      <c r="Y1013" s="80"/>
      <c r="Z1013" s="80"/>
      <c r="AA1013" s="80"/>
      <c r="AB1013" s="80"/>
      <c r="AC1013" s="80"/>
      <c r="AD1013" s="80"/>
      <c r="AE1013" s="80"/>
      <c r="AF1013" s="80"/>
      <c r="AG1013" s="80"/>
      <c r="AH1013" s="80"/>
    </row>
    <row r="1014" ht="15.75" customHeight="1" spans="1:34">
      <c r="A1014" s="80"/>
      <c r="B1014" s="80"/>
      <c r="C1014" s="80"/>
      <c r="D1014" s="80"/>
      <c r="E1014" s="80"/>
      <c r="F1014" s="82"/>
      <c r="G1014" s="80"/>
      <c r="H1014" s="80"/>
      <c r="I1014" s="80"/>
      <c r="J1014" s="80"/>
      <c r="K1014" s="80"/>
      <c r="L1014" s="80"/>
      <c r="M1014" s="80"/>
      <c r="N1014" s="80"/>
      <c r="O1014" s="80"/>
      <c r="P1014" s="80"/>
      <c r="Q1014" s="80"/>
      <c r="R1014" s="80"/>
      <c r="S1014" s="80"/>
      <c r="T1014" s="80"/>
      <c r="U1014" s="80"/>
      <c r="V1014" s="80"/>
      <c r="W1014" s="80"/>
      <c r="X1014" s="80"/>
      <c r="Y1014" s="80"/>
      <c r="Z1014" s="80"/>
      <c r="AA1014" s="80"/>
      <c r="AB1014" s="80"/>
      <c r="AC1014" s="80"/>
      <c r="AD1014" s="80"/>
      <c r="AE1014" s="80"/>
      <c r="AF1014" s="80"/>
      <c r="AG1014" s="80"/>
      <c r="AH1014" s="80"/>
    </row>
    <row r="1015" ht="15.75" customHeight="1" spans="1:34">
      <c r="A1015" s="80"/>
      <c r="B1015" s="80"/>
      <c r="C1015" s="80"/>
      <c r="D1015" s="80"/>
      <c r="E1015" s="80"/>
      <c r="F1015" s="82"/>
      <c r="G1015" s="80"/>
      <c r="H1015" s="80"/>
      <c r="I1015" s="80"/>
      <c r="J1015" s="80"/>
      <c r="K1015" s="80"/>
      <c r="L1015" s="80"/>
      <c r="M1015" s="80"/>
      <c r="N1015" s="80"/>
      <c r="O1015" s="80"/>
      <c r="P1015" s="80"/>
      <c r="Q1015" s="80"/>
      <c r="R1015" s="80"/>
      <c r="S1015" s="80"/>
      <c r="T1015" s="80"/>
      <c r="U1015" s="80"/>
      <c r="V1015" s="80"/>
      <c r="W1015" s="80"/>
      <c r="X1015" s="80"/>
      <c r="Y1015" s="80"/>
      <c r="Z1015" s="80"/>
      <c r="AA1015" s="80"/>
      <c r="AB1015" s="80"/>
      <c r="AC1015" s="80"/>
      <c r="AD1015" s="80"/>
      <c r="AE1015" s="80"/>
      <c r="AF1015" s="80"/>
      <c r="AG1015" s="80"/>
      <c r="AH1015" s="80"/>
    </row>
    <row r="1016" ht="15.75" customHeight="1" spans="1:34">
      <c r="A1016" s="80"/>
      <c r="B1016" s="80"/>
      <c r="C1016" s="80"/>
      <c r="D1016" s="80"/>
      <c r="E1016" s="80"/>
      <c r="F1016" s="82"/>
      <c r="G1016" s="80"/>
      <c r="H1016" s="80"/>
      <c r="I1016" s="80"/>
      <c r="J1016" s="80"/>
      <c r="K1016" s="80"/>
      <c r="L1016" s="80"/>
      <c r="M1016" s="80"/>
      <c r="N1016" s="80"/>
      <c r="O1016" s="80"/>
      <c r="P1016" s="80"/>
      <c r="Q1016" s="80"/>
      <c r="R1016" s="80"/>
      <c r="S1016" s="80"/>
      <c r="T1016" s="80"/>
      <c r="U1016" s="80"/>
      <c r="V1016" s="80"/>
      <c r="W1016" s="80"/>
      <c r="X1016" s="80"/>
      <c r="Y1016" s="80"/>
      <c r="Z1016" s="80"/>
      <c r="AA1016" s="80"/>
      <c r="AB1016" s="80"/>
      <c r="AC1016" s="80"/>
      <c r="AD1016" s="80"/>
      <c r="AE1016" s="80"/>
      <c r="AF1016" s="80"/>
      <c r="AG1016" s="80"/>
      <c r="AH1016" s="80"/>
    </row>
    <row r="1017" ht="15.75" customHeight="1" spans="1:34">
      <c r="A1017" s="80"/>
      <c r="B1017" s="80"/>
      <c r="C1017" s="80"/>
      <c r="D1017" s="80"/>
      <c r="E1017" s="80"/>
      <c r="F1017" s="82"/>
      <c r="G1017" s="80"/>
      <c r="H1017" s="80"/>
      <c r="I1017" s="80"/>
      <c r="J1017" s="80"/>
      <c r="K1017" s="80"/>
      <c r="L1017" s="80"/>
      <c r="M1017" s="80"/>
      <c r="N1017" s="80"/>
      <c r="O1017" s="80"/>
      <c r="P1017" s="80"/>
      <c r="Q1017" s="80"/>
      <c r="R1017" s="80"/>
      <c r="S1017" s="80"/>
      <c r="T1017" s="80"/>
      <c r="U1017" s="80"/>
      <c r="V1017" s="80"/>
      <c r="W1017" s="80"/>
      <c r="X1017" s="80"/>
      <c r="Y1017" s="80"/>
      <c r="Z1017" s="80"/>
      <c r="AA1017" s="80"/>
      <c r="AB1017" s="80"/>
      <c r="AC1017" s="80"/>
      <c r="AD1017" s="80"/>
      <c r="AE1017" s="80"/>
      <c r="AF1017" s="80"/>
      <c r="AG1017" s="80"/>
      <c r="AH1017" s="80"/>
    </row>
    <row r="1018" ht="15.75" customHeight="1" spans="1:34">
      <c r="A1018" s="80"/>
      <c r="B1018" s="80"/>
      <c r="C1018" s="80"/>
      <c r="D1018" s="80"/>
      <c r="E1018" s="80"/>
      <c r="F1018" s="82"/>
      <c r="G1018" s="80"/>
      <c r="H1018" s="80"/>
      <c r="I1018" s="80"/>
      <c r="J1018" s="80"/>
      <c r="K1018" s="80"/>
      <c r="L1018" s="80"/>
      <c r="M1018" s="80"/>
      <c r="N1018" s="80"/>
      <c r="O1018" s="80"/>
      <c r="P1018" s="80"/>
      <c r="Q1018" s="80"/>
      <c r="R1018" s="80"/>
      <c r="S1018" s="80"/>
      <c r="T1018" s="80"/>
      <c r="U1018" s="80"/>
      <c r="V1018" s="80"/>
      <c r="W1018" s="80"/>
      <c r="X1018" s="80"/>
      <c r="Y1018" s="80"/>
      <c r="Z1018" s="80"/>
      <c r="AA1018" s="80"/>
      <c r="AB1018" s="80"/>
      <c r="AC1018" s="80"/>
      <c r="AD1018" s="80"/>
      <c r="AE1018" s="80"/>
      <c r="AF1018" s="80"/>
      <c r="AG1018" s="80"/>
      <c r="AH1018" s="80"/>
    </row>
    <row r="1019" ht="15.75" customHeight="1" spans="1:34">
      <c r="A1019" s="80"/>
      <c r="B1019" s="80"/>
      <c r="C1019" s="80"/>
      <c r="D1019" s="80"/>
      <c r="E1019" s="80"/>
      <c r="F1019" s="82"/>
      <c r="G1019" s="80"/>
      <c r="H1019" s="80"/>
      <c r="I1019" s="80"/>
      <c r="J1019" s="80"/>
      <c r="K1019" s="80"/>
      <c r="L1019" s="80"/>
      <c r="M1019" s="80"/>
      <c r="N1019" s="80"/>
      <c r="O1019" s="80"/>
      <c r="P1019" s="80"/>
      <c r="Q1019" s="80"/>
      <c r="R1019" s="80"/>
      <c r="S1019" s="80"/>
      <c r="T1019" s="80"/>
      <c r="U1019" s="80"/>
      <c r="V1019" s="80"/>
      <c r="W1019" s="80"/>
      <c r="X1019" s="80"/>
      <c r="Y1019" s="80"/>
      <c r="Z1019" s="80"/>
      <c r="AA1019" s="80"/>
      <c r="AB1019" s="80"/>
      <c r="AC1019" s="80"/>
      <c r="AD1019" s="80"/>
      <c r="AE1019" s="80"/>
      <c r="AF1019" s="80"/>
      <c r="AG1019" s="80"/>
      <c r="AH1019" s="80"/>
    </row>
    <row r="1020" ht="15.75" customHeight="1" spans="1:34">
      <c r="A1020" s="80"/>
      <c r="B1020" s="80"/>
      <c r="C1020" s="80"/>
      <c r="D1020" s="80"/>
      <c r="E1020" s="80"/>
      <c r="F1020" s="82"/>
      <c r="G1020" s="80"/>
      <c r="H1020" s="80"/>
      <c r="I1020" s="80"/>
      <c r="J1020" s="80"/>
      <c r="K1020" s="80"/>
      <c r="L1020" s="80"/>
      <c r="M1020" s="80"/>
      <c r="N1020" s="80"/>
      <c r="O1020" s="80"/>
      <c r="P1020" s="80"/>
      <c r="Q1020" s="80"/>
      <c r="R1020" s="80"/>
      <c r="S1020" s="80"/>
      <c r="T1020" s="80"/>
      <c r="U1020" s="80"/>
      <c r="V1020" s="80"/>
      <c r="W1020" s="80"/>
      <c r="X1020" s="80"/>
      <c r="Y1020" s="80"/>
      <c r="Z1020" s="80"/>
      <c r="AA1020" s="80"/>
      <c r="AB1020" s="80"/>
      <c r="AC1020" s="80"/>
      <c r="AD1020" s="80"/>
      <c r="AE1020" s="80"/>
      <c r="AF1020" s="80"/>
      <c r="AG1020" s="80"/>
      <c r="AH1020" s="80"/>
    </row>
  </sheetData>
  <mergeCells count="24">
    <mergeCell ref="Q1:S1"/>
    <mergeCell ref="H2:S2"/>
    <mergeCell ref="H3:S3"/>
    <mergeCell ref="H5:S5"/>
    <mergeCell ref="C10:S10"/>
    <mergeCell ref="I15:L15"/>
    <mergeCell ref="M15:P15"/>
    <mergeCell ref="C11:C16"/>
    <mergeCell ref="D11:D16"/>
    <mergeCell ref="E11:E16"/>
    <mergeCell ref="F11:F16"/>
    <mergeCell ref="G11:G16"/>
    <mergeCell ref="H13:H14"/>
    <mergeCell ref="Q13:Q16"/>
    <mergeCell ref="R15:R16"/>
    <mergeCell ref="S13:S16"/>
    <mergeCell ref="T15:T16"/>
    <mergeCell ref="U13:U16"/>
    <mergeCell ref="V11:V16"/>
    <mergeCell ref="C7:Q8"/>
    <mergeCell ref="H11:Q12"/>
    <mergeCell ref="I13:N14"/>
    <mergeCell ref="R7:S8"/>
    <mergeCell ref="R11:S12"/>
  </mergeCells>
  <dataValidations count="7">
    <dataValidation type="list" allowBlank="1" showErrorMessage="1" sqref="G17:G56">
      <formula1>$AC$17:$AC$18</formula1>
    </dataValidation>
    <dataValidation type="list" allowBlank="1" showErrorMessage="1" sqref="H17:H56">
      <formula1>$Z$16:$Z$19</formula1>
    </dataValidation>
    <dataValidation type="list" allowBlank="1" showErrorMessage="1" sqref="I17:I56 M17:M56 T17:T56">
      <formula1>$Z$23:$Z$24</formula1>
    </dataValidation>
    <dataValidation type="list" allowBlank="1" showErrorMessage="1" sqref="J17:J56">
      <formula1>$Z$36:$Z$38</formula1>
    </dataValidation>
    <dataValidation type="list" allowBlank="1" showErrorMessage="1" sqref="L17:L56 P17:P56">
      <formula1>$Z$27:$Z$28</formula1>
    </dataValidation>
    <dataValidation type="list" allowBlank="1" showErrorMessage="1" sqref="R17:R56">
      <formula1>$AA$17:$AA$19</formula1>
    </dataValidation>
    <dataValidation type="list" allowBlank="1" showErrorMessage="1" sqref="N17:N56">
      <formula1>$AA$36:$AA$37</formula1>
    </dataValidation>
  </dataValidations>
  <printOptions horizontalCentered="1"/>
  <pageMargins left="0.393700787401575" right="0.196850393700787" top="0.196850393700787" bottom="0.196850393700787" header="0" footer="0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RESUMEN ORGANIZADOR</vt:lpstr>
      <vt:lpstr>RESUMEN EXAMEN</vt:lpstr>
      <vt:lpstr>COMPLETAR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Nikko Nikko</dc:creator>
  <cp:lastModifiedBy>egutbrod</cp:lastModifiedBy>
  <dcterms:created xsi:type="dcterms:W3CDTF">2020-02-13T21:07:00Z</dcterms:created>
  <dcterms:modified xsi:type="dcterms:W3CDTF">2023-06-23T01:09:54Z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88A416F39E4A4A2CB7CDF6AA09B94E15</vt:lpwstr>
  </property>
  <property fmtid="{D5CDD505-2E9C-101B-9397-08002B2CF9AE}" pid="3" name="KSOProductBuildVer">
    <vt:lpwstr>1033-11.2.0.11219</vt:lpwstr>
  </property>
</Properties>
</file>