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50" windowWidth="21840" windowHeight="13740"/>
  </bookViews>
  <sheets>
    <sheet name="RESUMEN" sheetId="1" r:id="rId1"/>
    <sheet name="Torneo, Exámenes y Almuerzos" sheetId="2" r:id="rId2"/>
  </sheets>
  <calcPr calcId="144525"/>
  <extLst>
    <ext uri="GoogleSheetsCustomDataVersion2">
      <go:sheetsCustomData xmlns:go="http://customooxmlschemas.google.com/" r:id="" roundtripDataChecksum="yO0zQFNCHvjTN9/d3drMoihFaLFM3kfUw+aahHKVYhk="/>
    </ext>
  </extLst>
</workbook>
</file>

<file path=xl/calcChain.xml><?xml version="1.0" encoding="utf-8"?>
<calcChain xmlns="http://schemas.openxmlformats.org/spreadsheetml/2006/main">
  <c r="E107" i="2" l="1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H99" i="2"/>
  <c r="E99" i="2"/>
  <c r="G99" i="2" s="1"/>
  <c r="H98" i="2"/>
  <c r="E98" i="2"/>
  <c r="G98" i="2" s="1"/>
  <c r="H97" i="2"/>
  <c r="E97" i="2"/>
  <c r="D97" i="2" s="1"/>
  <c r="E95" i="2"/>
  <c r="D95" i="2"/>
  <c r="E94" i="2"/>
  <c r="D94" i="2"/>
  <c r="H93" i="2"/>
  <c r="G93" i="2"/>
  <c r="E93" i="2"/>
  <c r="D93" i="2"/>
  <c r="H92" i="2"/>
  <c r="G92" i="2"/>
  <c r="E92" i="2"/>
  <c r="D92" i="2"/>
  <c r="H91" i="2"/>
  <c r="G91" i="2"/>
  <c r="E91" i="2"/>
  <c r="D91" i="2"/>
  <c r="H90" i="2"/>
  <c r="G90" i="2"/>
  <c r="E90" i="2"/>
  <c r="D90" i="2"/>
  <c r="D89" i="2"/>
  <c r="D88" i="2"/>
  <c r="R83" i="2"/>
  <c r="F14" i="1" s="1"/>
  <c r="I14" i="1" s="1"/>
  <c r="P83" i="2"/>
  <c r="O83" i="2"/>
  <c r="G83" i="2"/>
  <c r="F83" i="2"/>
  <c r="E83" i="2"/>
  <c r="S82" i="2"/>
  <c r="Q82" i="2"/>
  <c r="N82" i="2"/>
  <c r="T82" i="2" s="1"/>
  <c r="S81" i="2"/>
  <c r="Q81" i="2"/>
  <c r="N81" i="2"/>
  <c r="S80" i="2"/>
  <c r="Q80" i="2"/>
  <c r="N80" i="2"/>
  <c r="S79" i="2"/>
  <c r="Q79" i="2"/>
  <c r="N79" i="2"/>
  <c r="S78" i="2"/>
  <c r="Q78" i="2"/>
  <c r="N78" i="2"/>
  <c r="T78" i="2" s="1"/>
  <c r="S77" i="2"/>
  <c r="Q77" i="2"/>
  <c r="N77" i="2"/>
  <c r="S76" i="2"/>
  <c r="Q76" i="2"/>
  <c r="N76" i="2"/>
  <c r="S75" i="2"/>
  <c r="Q75" i="2"/>
  <c r="N75" i="2"/>
  <c r="S74" i="2"/>
  <c r="Q74" i="2"/>
  <c r="N74" i="2"/>
  <c r="T74" i="2" s="1"/>
  <c r="S73" i="2"/>
  <c r="Q73" i="2"/>
  <c r="N73" i="2"/>
  <c r="S72" i="2"/>
  <c r="Q72" i="2"/>
  <c r="N72" i="2"/>
  <c r="S71" i="2"/>
  <c r="Q71" i="2"/>
  <c r="N71" i="2"/>
  <c r="S70" i="2"/>
  <c r="Q70" i="2"/>
  <c r="N70" i="2"/>
  <c r="T70" i="2" s="1"/>
  <c r="S69" i="2"/>
  <c r="Q69" i="2"/>
  <c r="N69" i="2"/>
  <c r="S68" i="2"/>
  <c r="Q68" i="2"/>
  <c r="N68" i="2"/>
  <c r="S67" i="2"/>
  <c r="Q67" i="2"/>
  <c r="N67" i="2"/>
  <c r="S66" i="2"/>
  <c r="Q66" i="2"/>
  <c r="N66" i="2"/>
  <c r="T66" i="2" s="1"/>
  <c r="S65" i="2"/>
  <c r="Q65" i="2"/>
  <c r="N65" i="2"/>
  <c r="S64" i="2"/>
  <c r="Q64" i="2"/>
  <c r="N64" i="2"/>
  <c r="S63" i="2"/>
  <c r="Q63" i="2"/>
  <c r="N63" i="2"/>
  <c r="S62" i="2"/>
  <c r="Q62" i="2"/>
  <c r="N62" i="2"/>
  <c r="T62" i="2" s="1"/>
  <c r="S61" i="2"/>
  <c r="Q61" i="2"/>
  <c r="N61" i="2"/>
  <c r="S60" i="2"/>
  <c r="Q60" i="2"/>
  <c r="N60" i="2"/>
  <c r="S59" i="2"/>
  <c r="Q59" i="2"/>
  <c r="N59" i="2"/>
  <c r="S58" i="2"/>
  <c r="Q58" i="2"/>
  <c r="N58" i="2"/>
  <c r="T58" i="2" s="1"/>
  <c r="S57" i="2"/>
  <c r="Q57" i="2"/>
  <c r="N57" i="2"/>
  <c r="S56" i="2"/>
  <c r="Q56" i="2"/>
  <c r="N56" i="2"/>
  <c r="S55" i="2"/>
  <c r="Q55" i="2"/>
  <c r="N55" i="2"/>
  <c r="S54" i="2"/>
  <c r="Q54" i="2"/>
  <c r="N54" i="2"/>
  <c r="T54" i="2" s="1"/>
  <c r="S53" i="2"/>
  <c r="Q53" i="2"/>
  <c r="N53" i="2"/>
  <c r="S52" i="2"/>
  <c r="Q52" i="2"/>
  <c r="N52" i="2"/>
  <c r="S51" i="2"/>
  <c r="Q51" i="2"/>
  <c r="N51" i="2"/>
  <c r="W51" i="2" s="1"/>
  <c r="S50" i="2"/>
  <c r="Q50" i="2"/>
  <c r="N50" i="2"/>
  <c r="W50" i="2" s="1"/>
  <c r="S49" i="2"/>
  <c r="Q49" i="2"/>
  <c r="N49" i="2"/>
  <c r="T49" i="2" s="1"/>
  <c r="S48" i="2"/>
  <c r="Q48" i="2"/>
  <c r="N48" i="2"/>
  <c r="W48" i="2" s="1"/>
  <c r="S47" i="2"/>
  <c r="Q47" i="2"/>
  <c r="N47" i="2"/>
  <c r="W47" i="2" s="1"/>
  <c r="S46" i="2"/>
  <c r="Q46" i="2"/>
  <c r="N46" i="2"/>
  <c r="S45" i="2"/>
  <c r="Q45" i="2"/>
  <c r="N45" i="2"/>
  <c r="S44" i="2"/>
  <c r="Q44" i="2"/>
  <c r="N44" i="2"/>
  <c r="S43" i="2"/>
  <c r="Q43" i="2"/>
  <c r="N43" i="2"/>
  <c r="S42" i="2"/>
  <c r="Q42" i="2"/>
  <c r="N42" i="2"/>
  <c r="S41" i="2"/>
  <c r="Q41" i="2"/>
  <c r="N41" i="2"/>
  <c r="W41" i="2" s="1"/>
  <c r="S40" i="2"/>
  <c r="Q40" i="2"/>
  <c r="N40" i="2"/>
  <c r="T40" i="2" s="1"/>
  <c r="S39" i="2"/>
  <c r="Q39" i="2"/>
  <c r="N39" i="2"/>
  <c r="S38" i="2"/>
  <c r="Q38" i="2"/>
  <c r="N38" i="2"/>
  <c r="S37" i="2"/>
  <c r="Q37" i="2"/>
  <c r="N37" i="2"/>
  <c r="S36" i="2"/>
  <c r="Q36" i="2"/>
  <c r="N36" i="2"/>
  <c r="T36" i="2" s="1"/>
  <c r="S35" i="2"/>
  <c r="Q35" i="2"/>
  <c r="N35" i="2"/>
  <c r="S34" i="2"/>
  <c r="Q34" i="2"/>
  <c r="N34" i="2"/>
  <c r="W34" i="2" s="1"/>
  <c r="S33" i="2"/>
  <c r="Q33" i="2"/>
  <c r="N33" i="2"/>
  <c r="W33" i="2" s="1"/>
  <c r="S32" i="2"/>
  <c r="Q32" i="2"/>
  <c r="N32" i="2"/>
  <c r="W32" i="2" s="1"/>
  <c r="S31" i="2"/>
  <c r="Q31" i="2"/>
  <c r="N31" i="2"/>
  <c r="S30" i="2"/>
  <c r="Q30" i="2"/>
  <c r="N30" i="2"/>
  <c r="T30" i="2" s="1"/>
  <c r="S29" i="2"/>
  <c r="Q29" i="2"/>
  <c r="N29" i="2"/>
  <c r="S28" i="2"/>
  <c r="Q28" i="2"/>
  <c r="N28" i="2"/>
  <c r="S27" i="2"/>
  <c r="Q27" i="2"/>
  <c r="N27" i="2"/>
  <c r="T27" i="2" s="1"/>
  <c r="S26" i="2"/>
  <c r="Q26" i="2"/>
  <c r="N26" i="2"/>
  <c r="T26" i="2" s="1"/>
  <c r="S25" i="2"/>
  <c r="Q25" i="2"/>
  <c r="N25" i="2"/>
  <c r="S24" i="2"/>
  <c r="Q24" i="2"/>
  <c r="N24" i="2"/>
  <c r="S23" i="2"/>
  <c r="Q23" i="2"/>
  <c r="N23" i="2"/>
  <c r="S22" i="2"/>
  <c r="Q22" i="2"/>
  <c r="N22" i="2"/>
  <c r="S21" i="2"/>
  <c r="Q21" i="2"/>
  <c r="N21" i="2"/>
  <c r="W21" i="2" s="1"/>
  <c r="S20" i="2"/>
  <c r="Q20" i="2"/>
  <c r="N20" i="2"/>
  <c r="W20" i="2" s="1"/>
  <c r="S19" i="2"/>
  <c r="Q19" i="2"/>
  <c r="N19" i="2"/>
  <c r="W19" i="2" s="1"/>
  <c r="S18" i="2"/>
  <c r="Q18" i="2"/>
  <c r="N18" i="2"/>
  <c r="W18" i="2" s="1"/>
  <c r="S17" i="2"/>
  <c r="Q17" i="2"/>
  <c r="N17" i="2"/>
  <c r="T17" i="2" s="1"/>
  <c r="S16" i="2"/>
  <c r="Q16" i="2"/>
  <c r="N16" i="2"/>
  <c r="W16" i="2" s="1"/>
  <c r="S15" i="2"/>
  <c r="Q15" i="2"/>
  <c r="N15" i="2"/>
  <c r="W15" i="2" s="1"/>
  <c r="S14" i="2"/>
  <c r="Q14" i="2"/>
  <c r="N14" i="2"/>
  <c r="W14" i="2" s="1"/>
  <c r="S13" i="2"/>
  <c r="Q13" i="2"/>
  <c r="N13" i="2"/>
  <c r="W13" i="2" s="1"/>
  <c r="D6" i="2"/>
  <c r="F13" i="1" l="1"/>
  <c r="I13" i="1" s="1"/>
  <c r="T56" i="2"/>
  <c r="T60" i="2"/>
  <c r="T64" i="2"/>
  <c r="T68" i="2"/>
  <c r="T72" i="2"/>
  <c r="T76" i="2"/>
  <c r="T80" i="2"/>
  <c r="T16" i="2"/>
  <c r="T19" i="2"/>
  <c r="T20" i="2"/>
  <c r="T21" i="2"/>
  <c r="T57" i="2"/>
  <c r="T65" i="2"/>
  <c r="T73" i="2"/>
  <c r="T81" i="2"/>
  <c r="T22" i="2"/>
  <c r="T52" i="2"/>
  <c r="T45" i="2"/>
  <c r="S83" i="2"/>
  <c r="T25" i="2"/>
  <c r="T35" i="2"/>
  <c r="T43" i="2"/>
  <c r="G97" i="2"/>
  <c r="Q83" i="2"/>
  <c r="T38" i="2"/>
  <c r="T53" i="2"/>
  <c r="T61" i="2"/>
  <c r="T69" i="2"/>
  <c r="T77" i="2"/>
  <c r="T23" i="2"/>
  <c r="T28" i="2"/>
  <c r="T59" i="2"/>
  <c r="T67" i="2"/>
  <c r="T75" i="2"/>
  <c r="D98" i="2"/>
  <c r="T31" i="2"/>
  <c r="T33" i="2"/>
  <c r="T39" i="2"/>
  <c r="T46" i="2"/>
  <c r="T51" i="2"/>
  <c r="T42" i="2"/>
  <c r="T44" i="2"/>
  <c r="T24" i="2"/>
  <c r="T29" i="2"/>
  <c r="T13" i="2"/>
  <c r="T15" i="2"/>
  <c r="T34" i="2"/>
  <c r="T37" i="2"/>
  <c r="W49" i="2"/>
  <c r="T55" i="2"/>
  <c r="T63" i="2"/>
  <c r="T71" i="2"/>
  <c r="T79" i="2"/>
  <c r="D99" i="2"/>
  <c r="T14" i="2"/>
  <c r="W17" i="2"/>
  <c r="T32" i="2"/>
  <c r="T50" i="2"/>
  <c r="W42" i="2"/>
  <c r="T47" i="2"/>
  <c r="T18" i="2"/>
  <c r="T48" i="2"/>
  <c r="N83" i="2"/>
  <c r="D87" i="2" s="1"/>
  <c r="F12" i="1" s="1"/>
  <c r="I12" i="1" s="1"/>
  <c r="T41" i="2"/>
  <c r="I15" i="1" l="1"/>
  <c r="F6" i="1" s="1"/>
  <c r="T83" i="2"/>
</calcChain>
</file>

<file path=xl/sharedStrings.xml><?xml version="1.0" encoding="utf-8"?>
<sst xmlns="http://schemas.openxmlformats.org/spreadsheetml/2006/main" count="529" uniqueCount="84">
  <si>
    <t>Torneo Nacional COPA ARGENTINA 2023</t>
  </si>
  <si>
    <t>Olivos - 19, 20 y 21 de agosto de 2023</t>
  </si>
  <si>
    <t>RESUMEN DE INSCRIPCIÓN Y RESERVAS</t>
  </si>
  <si>
    <t>ASOCIACIÓN / DOJO:</t>
  </si>
  <si>
    <t>Haga clic en la celda para elegir y insertar el nombre del Asociación o Dojo.</t>
  </si>
  <si>
    <t>Total a Pagar</t>
  </si>
  <si>
    <t>ARAKI</t>
  </si>
  <si>
    <t>INSCRIPCIÓN</t>
  </si>
  <si>
    <t>Valor a Pagar (ARS)</t>
  </si>
  <si>
    <t>BUSHIDO DOJO</t>
  </si>
  <si>
    <t>Unitario</t>
  </si>
  <si>
    <t>Total</t>
  </si>
  <si>
    <t>CORRENTINA</t>
  </si>
  <si>
    <t>TORNEO y/o SEMINARIO</t>
  </si>
  <si>
    <t>DAI SHIN KAI</t>
  </si>
  <si>
    <t>ALMUERZO</t>
  </si>
  <si>
    <t>JIKISHINKAN</t>
  </si>
  <si>
    <t>SAYONARA</t>
  </si>
  <si>
    <t>KATSUMOTO</t>
  </si>
  <si>
    <t>TOTAL A PAGAR AL ORGANIZADOR</t>
  </si>
  <si>
    <t>KENMUKAN</t>
  </si>
  <si>
    <t>KODENKAI</t>
  </si>
  <si>
    <t>NO INCLUYE PAGO DE DERECHO Y DIPLOMA PARA EXAMENES</t>
  </si>
  <si>
    <t>KUMA KAI</t>
  </si>
  <si>
    <t>NEUQUEN</t>
  </si>
  <si>
    <t>NICHIA-COA</t>
  </si>
  <si>
    <t>SEIBU</t>
  </si>
  <si>
    <t>SHIN SEN KAI</t>
  </si>
  <si>
    <t>SUZAKU</t>
  </si>
  <si>
    <t>YOSHINKAN</t>
  </si>
  <si>
    <t xml:space="preserve">NOMBRE </t>
  </si>
  <si>
    <t>APELLIDO</t>
  </si>
  <si>
    <t>Torneo Nacional de Kendo</t>
  </si>
  <si>
    <t>Seminario 
Sensei Kataiwa</t>
  </si>
  <si>
    <t>EXÁMENES</t>
  </si>
  <si>
    <t>MONTO EVENTO</t>
  </si>
  <si>
    <t>ALMUERZOS</t>
  </si>
  <si>
    <t>MONTO ALMUERZO</t>
  </si>
  <si>
    <t>MONTO SAYONARA</t>
  </si>
  <si>
    <t>MONTO TOTAL</t>
  </si>
  <si>
    <t xml:space="preserve">Individual </t>
  </si>
  <si>
    <t>Equipos</t>
  </si>
  <si>
    <t>Kendo</t>
  </si>
  <si>
    <t xml:space="preserve">KENDO </t>
  </si>
  <si>
    <t>Iaido</t>
  </si>
  <si>
    <t>Sáb 19</t>
  </si>
  <si>
    <t>Dom 20</t>
  </si>
  <si>
    <t>(Seleccione)</t>
  </si>
  <si>
    <t>Grado a rendir Kendo</t>
  </si>
  <si>
    <t>Fecha Último Exámen</t>
  </si>
  <si>
    <t>Diploma</t>
  </si>
  <si>
    <t>Participa</t>
  </si>
  <si>
    <t>No participa</t>
  </si>
  <si>
    <t>No</t>
  </si>
  <si>
    <t>Si</t>
  </si>
  <si>
    <t>FAK</t>
  </si>
  <si>
    <t>Común</t>
  </si>
  <si>
    <t>Femenino Kyu</t>
  </si>
  <si>
    <t>3º Kyu</t>
  </si>
  <si>
    <t>CLAK</t>
  </si>
  <si>
    <t>Vegetariano</t>
  </si>
  <si>
    <t>Femenino Dan</t>
  </si>
  <si>
    <t>2º Kyu</t>
  </si>
  <si>
    <t>Otro</t>
  </si>
  <si>
    <t>Masculino Kyu</t>
  </si>
  <si>
    <t>1º Kyu</t>
  </si>
  <si>
    <t>Masculino 1-2 Dan</t>
  </si>
  <si>
    <t>1º Dan</t>
  </si>
  <si>
    <t>Masculino +3 Dan</t>
  </si>
  <si>
    <t>2º Dan</t>
  </si>
  <si>
    <t>Junior</t>
  </si>
  <si>
    <t>3º Dan</t>
  </si>
  <si>
    <t>Master</t>
  </si>
  <si>
    <t>Equipo Abierto</t>
  </si>
  <si>
    <t>Equipo Junior</t>
  </si>
  <si>
    <t>TOTAL</t>
  </si>
  <si>
    <t>Inscriptos Torneo/Seminario</t>
  </si>
  <si>
    <t>Presenta equipo abierto</t>
  </si>
  <si>
    <t>Presenta equipo Junior</t>
  </si>
  <si>
    <t>Examenes Kendo</t>
  </si>
  <si>
    <t>Examenes Iaido</t>
  </si>
  <si>
    <t>Almuerzos</t>
  </si>
  <si>
    <t>Sabado</t>
  </si>
  <si>
    <t>Torneos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</si>
</sst>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[$USD]\ #,##0"/>
    <numFmt numFmtId="169" formatCode="[$$-409]#,##0.00_ ;\-[$$-409]#,##0.00\ "/>
  </numFmts>
  <fonts count="29" x14ac:knownFonts="1">
    <font>
      <sz val="10"/>
      <color rgb="FF000000"/>
      <name val="Arial"/>
      <scheme val="minor"/>
    </font>
    <font>
      <b/>
      <sz val="16"/>
      <color rgb="FF333399"/>
      <name val="Arial"/>
    </font>
    <font>
      <sz val="10"/>
      <name val="Arial"/>
    </font>
    <font>
      <sz val="10"/>
      <color theme="1"/>
      <name val="Arial"/>
    </font>
    <font>
      <b/>
      <sz val="12"/>
      <color rgb="FF333399"/>
      <name val="Arial"/>
    </font>
    <font>
      <b/>
      <sz val="14"/>
      <color rgb="FF333399"/>
      <name val="Arial"/>
    </font>
    <font>
      <sz val="10"/>
      <color rgb="FFFF0000"/>
      <name val="Arial"/>
    </font>
    <font>
      <b/>
      <sz val="11"/>
      <color rgb="FF333399"/>
      <name val="Arial"/>
    </font>
    <font>
      <b/>
      <sz val="10"/>
      <color theme="1"/>
      <name val="Arial"/>
    </font>
    <font>
      <b/>
      <sz val="10"/>
      <color rgb="FFFF0000"/>
      <name val="Arial Narrow"/>
    </font>
    <font>
      <b/>
      <sz val="8"/>
      <color rgb="FFFF0000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rgb="FF333399"/>
      <name val="Arial Narrow"/>
    </font>
    <font>
      <b/>
      <sz val="10"/>
      <color rgb="FF333399"/>
      <name val="Arial"/>
    </font>
    <font>
      <b/>
      <sz val="10"/>
      <color rgb="FF2E507A"/>
      <name val="Arial Narrow"/>
    </font>
    <font>
      <sz val="10"/>
      <color rgb="FF333399"/>
      <name val="Arial Narrow"/>
    </font>
    <font>
      <b/>
      <sz val="14"/>
      <color rgb="FFFFFF00"/>
      <name val="Arial"/>
    </font>
    <font>
      <b/>
      <sz val="18"/>
      <color theme="1"/>
      <name val="Arial"/>
    </font>
    <font>
      <sz val="10"/>
      <color rgb="FF000000"/>
      <name val="Arial"/>
    </font>
    <font>
      <b/>
      <sz val="18"/>
      <color rgb="FF2E507A"/>
      <name val="Arial"/>
    </font>
    <font>
      <b/>
      <sz val="14"/>
      <color rgb="FF2E507A"/>
      <name val="Arial"/>
    </font>
    <font>
      <sz val="10"/>
      <color theme="1"/>
      <name val="Arial"/>
      <scheme val="minor"/>
    </font>
    <font>
      <b/>
      <sz val="10"/>
      <color rgb="FFFFFF00"/>
      <name val="Arial"/>
    </font>
    <font>
      <b/>
      <sz val="20"/>
      <color rgb="FF2E507A"/>
      <name val="Arial"/>
    </font>
    <font>
      <sz val="11"/>
      <color rgb="FF2E507A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sz val="10"/>
      <color rgb="FFFFFFFF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507A"/>
        <bgColor rgb="FF2E507A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3" fillId="0" borderId="0" xfId="0" applyFont="1"/>
    <xf numFmtId="0" fontId="3" fillId="2" borderId="4" xfId="0" applyFont="1" applyFill="1" applyBorder="1"/>
    <xf numFmtId="0" fontId="6" fillId="2" borderId="4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horizontal="right"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8" fillId="3" borderId="4" xfId="0" applyFont="1" applyFill="1" applyBorder="1" applyAlignment="1">
      <alignment horizontal="left"/>
    </xf>
    <xf numFmtId="166" fontId="3" fillId="3" borderId="4" xfId="0" applyNumberFormat="1" applyFont="1" applyFill="1" applyBorder="1" applyAlignment="1">
      <alignment horizontal="center"/>
    </xf>
    <xf numFmtId="167" fontId="3" fillId="3" borderId="4" xfId="0" applyNumberFormat="1" applyFont="1" applyFill="1" applyBorder="1"/>
    <xf numFmtId="167" fontId="8" fillId="3" borderId="4" xfId="0" applyNumberFormat="1" applyFont="1" applyFill="1" applyBorder="1"/>
    <xf numFmtId="0" fontId="10" fillId="3" borderId="4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14" fillId="3" borderId="4" xfId="0" applyFont="1" applyFill="1" applyBorder="1"/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167" fontId="3" fillId="3" borderId="17" xfId="0" applyNumberFormat="1" applyFont="1" applyFill="1" applyBorder="1" applyAlignment="1"/>
    <xf numFmtId="167" fontId="3" fillId="3" borderId="17" xfId="0" applyNumberFormat="1" applyFont="1" applyFill="1" applyBorder="1"/>
    <xf numFmtId="0" fontId="10" fillId="3" borderId="20" xfId="0" applyFont="1" applyFill="1" applyBorder="1" applyAlignment="1">
      <alignment vertical="top"/>
    </xf>
    <xf numFmtId="0" fontId="3" fillId="3" borderId="1" xfId="0" applyFont="1" applyFill="1" applyBorder="1"/>
    <xf numFmtId="0" fontId="10" fillId="3" borderId="3" xfId="0" applyFont="1" applyFill="1" applyBorder="1" applyAlignment="1">
      <alignment vertical="top"/>
    </xf>
    <xf numFmtId="167" fontId="8" fillId="3" borderId="17" xfId="0" applyNumberFormat="1" applyFont="1" applyFill="1" applyBorder="1"/>
    <xf numFmtId="166" fontId="3" fillId="3" borderId="23" xfId="0" applyNumberFormat="1" applyFont="1" applyFill="1" applyBorder="1" applyAlignment="1">
      <alignment horizontal="center"/>
    </xf>
    <xf numFmtId="167" fontId="3" fillId="3" borderId="23" xfId="0" applyNumberFormat="1" applyFont="1" applyFill="1" applyBorder="1"/>
    <xf numFmtId="0" fontId="8" fillId="3" borderId="4" xfId="0" applyFont="1" applyFill="1" applyBorder="1"/>
    <xf numFmtId="0" fontId="1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7" fontId="8" fillId="3" borderId="0" xfId="0" applyNumberFormat="1" applyFont="1" applyFill="1"/>
    <xf numFmtId="0" fontId="3" fillId="3" borderId="24" xfId="0" applyFont="1" applyFill="1" applyBorder="1"/>
    <xf numFmtId="0" fontId="3" fillId="3" borderId="23" xfId="0" applyFont="1" applyFill="1" applyBorder="1"/>
    <xf numFmtId="0" fontId="14" fillId="3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9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20" fillId="2" borderId="4" xfId="0" applyFont="1" applyFill="1" applyBorder="1" applyAlignment="1">
      <alignment vertical="top"/>
    </xf>
    <xf numFmtId="0" fontId="17" fillId="2" borderId="2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0" fontId="22" fillId="0" borderId="0" xfId="0" applyFont="1"/>
    <xf numFmtId="0" fontId="23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right" vertical="center"/>
    </xf>
    <xf numFmtId="0" fontId="24" fillId="2" borderId="23" xfId="0" applyFont="1" applyFill="1" applyBorder="1" applyAlignment="1">
      <alignment horizontal="right" vertical="center"/>
    </xf>
    <xf numFmtId="0" fontId="25" fillId="2" borderId="23" xfId="0" applyFont="1" applyFill="1" applyBorder="1" applyAlignment="1">
      <alignment vertical="top"/>
    </xf>
    <xf numFmtId="0" fontId="3" fillId="2" borderId="23" xfId="0" applyFont="1" applyFill="1" applyBorder="1"/>
    <xf numFmtId="0" fontId="26" fillId="4" borderId="30" xfId="0" applyFont="1" applyFill="1" applyBorder="1" applyAlignment="1">
      <alignment vertical="center"/>
    </xf>
    <xf numFmtId="16" fontId="28" fillId="4" borderId="43" xfId="0" applyNumberFormat="1" applyFont="1" applyFill="1" applyBorder="1" applyAlignment="1">
      <alignment horizontal="center" vertical="center" wrapText="1"/>
    </xf>
    <xf numFmtId="16" fontId="28" fillId="4" borderId="43" xfId="0" applyNumberFormat="1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0" fontId="26" fillId="4" borderId="47" xfId="0" applyFont="1" applyFill="1" applyBorder="1" applyAlignment="1">
      <alignment vertical="center"/>
    </xf>
    <xf numFmtId="0" fontId="28" fillId="4" borderId="49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28" fillId="4" borderId="38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3" fillId="3" borderId="52" xfId="0" applyFont="1" applyFill="1" applyBorder="1" applyAlignment="1">
      <alignment horizontal="center" vertical="center"/>
    </xf>
    <xf numFmtId="167" fontId="3" fillId="3" borderId="17" xfId="0" applyNumberFormat="1" applyFont="1" applyFill="1" applyBorder="1" applyAlignment="1">
      <alignment horizontal="center"/>
    </xf>
    <xf numFmtId="167" fontId="3" fillId="3" borderId="52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49" fontId="8" fillId="3" borderId="4" xfId="0" applyNumberFormat="1" applyFont="1" applyFill="1" applyBorder="1" applyAlignment="1">
      <alignment horizontal="right" vertical="center"/>
    </xf>
    <xf numFmtId="1" fontId="8" fillId="3" borderId="4" xfId="0" applyNumberFormat="1" applyFont="1" applyFill="1" applyBorder="1" applyAlignment="1">
      <alignment horizontal="center" vertical="center"/>
    </xf>
    <xf numFmtId="167" fontId="8" fillId="3" borderId="17" xfId="0" applyNumberFormat="1" applyFont="1" applyFill="1" applyBorder="1" applyAlignment="1">
      <alignment horizontal="center" vertical="center"/>
    </xf>
    <xf numFmtId="169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/>
    <xf numFmtId="167" fontId="3" fillId="0" borderId="0" xfId="0" applyNumberFormat="1" applyFont="1"/>
    <xf numFmtId="0" fontId="22" fillId="0" borderId="0" xfId="0" applyFont="1" applyAlignment="1">
      <alignment horizontal="right"/>
    </xf>
    <xf numFmtId="49" fontId="3" fillId="5" borderId="52" xfId="0" applyNumberFormat="1" applyFont="1" applyFill="1" applyBorder="1" applyAlignment="1" applyProtection="1">
      <alignment horizontal="left" vertical="center"/>
      <protection locked="0"/>
    </xf>
    <xf numFmtId="49" fontId="3" fillId="5" borderId="52" xfId="0" applyNumberFormat="1" applyFont="1" applyFill="1" applyBorder="1" applyAlignment="1" applyProtection="1">
      <alignment horizontal="center" vertical="center"/>
      <protection locked="0"/>
    </xf>
    <xf numFmtId="49" fontId="3" fillId="5" borderId="53" xfId="0" applyNumberFormat="1" applyFont="1" applyFill="1" applyBorder="1" applyAlignment="1" applyProtection="1">
      <alignment horizontal="center" vertical="center"/>
      <protection locked="0"/>
    </xf>
    <xf numFmtId="1" fontId="3" fillId="2" borderId="53" xfId="0" applyNumberFormat="1" applyFont="1" applyFill="1" applyBorder="1" applyAlignment="1" applyProtection="1">
      <alignment horizontal="center" vertical="center"/>
      <protection locked="0"/>
    </xf>
    <xf numFmtId="1" fontId="3" fillId="2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9" fillId="2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164" fontId="3" fillId="0" borderId="9" xfId="0" applyNumberFormat="1" applyFont="1" applyBorder="1"/>
    <xf numFmtId="0" fontId="2" fillId="0" borderId="10" xfId="0" applyFont="1" applyBorder="1"/>
    <xf numFmtId="166" fontId="8" fillId="3" borderId="5" xfId="0" applyNumberFormat="1" applyFont="1" applyFill="1" applyBorder="1" applyAlignment="1">
      <alignment horizontal="center"/>
    </xf>
    <xf numFmtId="0" fontId="2" fillId="0" borderId="22" xfId="0" applyFont="1" applyBorder="1"/>
    <xf numFmtId="0" fontId="2" fillId="0" borderId="6" xfId="0" applyFont="1" applyBorder="1"/>
    <xf numFmtId="166" fontId="3" fillId="3" borderId="9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8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15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6" fontId="3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0" fontId="28" fillId="4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26" fillId="4" borderId="31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48" xfId="0" applyFont="1" applyBorder="1"/>
    <xf numFmtId="0" fontId="27" fillId="4" borderId="36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168" fontId="27" fillId="4" borderId="32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8" xfId="0" applyFont="1" applyBorder="1"/>
    <xf numFmtId="0" fontId="2" fillId="0" borderId="39" xfId="0" applyFont="1" applyBorder="1"/>
    <xf numFmtId="168" fontId="27" fillId="4" borderId="34" xfId="0" applyNumberFormat="1" applyFont="1" applyFill="1" applyBorder="1" applyAlignment="1">
      <alignment horizontal="center" vertical="center"/>
    </xf>
    <xf numFmtId="0" fontId="2" fillId="0" borderId="40" xfId="0" applyFont="1" applyBorder="1"/>
    <xf numFmtId="0" fontId="27" fillId="4" borderId="32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29" xfId="0" applyFont="1" applyBorder="1"/>
    <xf numFmtId="0" fontId="21" fillId="2" borderId="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4" fillId="2" borderId="1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561975</xdr:colOff>
      <xdr:row>1</xdr:row>
      <xdr:rowOff>47625</xdr:rowOff>
    </xdr:from>
    <xdr:ext cx="1238250" cy="8763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0</xdr:row>
      <xdr:rowOff>0</xdr:rowOff>
    </xdr:from>
    <xdr:ext cx="1771650" cy="1162050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1238250</xdr:colOff>
      <xdr:row>0</xdr:row>
      <xdr:rowOff>114300</xdr:rowOff>
    </xdr:from>
    <xdr:ext cx="1314450" cy="933450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showGridLines="0" tabSelected="1" workbookViewId="0">
      <selection activeCell="G9" sqref="G9"/>
    </sheetView>
  </sheetViews>
  <sheetFormatPr baseColWidth="10" defaultColWidth="12.5703125" defaultRowHeight="15" customHeight="1" x14ac:dyDescent="0.2"/>
  <cols>
    <col min="1" max="1" width="11.28515625" customWidth="1"/>
    <col min="2" max="2" width="9.7109375" customWidth="1"/>
    <col min="3" max="3" width="17.140625" customWidth="1"/>
    <col min="4" max="4" width="26.140625" customWidth="1"/>
    <col min="5" max="6" width="7.7109375" customWidth="1"/>
    <col min="7" max="7" width="13.5703125" customWidth="1"/>
    <col min="8" max="8" width="12.7109375" customWidth="1"/>
    <col min="9" max="9" width="13" customWidth="1"/>
    <col min="10" max="12" width="9.7109375" customWidth="1"/>
    <col min="13" max="13" width="11.28515625" customWidth="1"/>
    <col min="14" max="25" width="10.7109375" hidden="1" customWidth="1"/>
    <col min="26" max="26" width="14.42578125" customWidth="1"/>
  </cols>
  <sheetData>
    <row r="1" spans="1:25" ht="21.75" customHeight="1" x14ac:dyDescent="0.3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2">
      <c r="A2" s="89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.75" customHeight="1" x14ac:dyDescent="0.2">
      <c r="A3" s="90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5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customHeight="1" x14ac:dyDescent="0.2">
      <c r="A5" s="2"/>
      <c r="B5" s="2"/>
      <c r="C5" s="2"/>
      <c r="D5" s="91" t="s">
        <v>3</v>
      </c>
      <c r="E5" s="88"/>
      <c r="F5" s="92"/>
      <c r="G5" s="93"/>
      <c r="H5" s="94" t="s">
        <v>4</v>
      </c>
      <c r="I5" s="95"/>
      <c r="J5" s="2"/>
      <c r="K5" s="2"/>
      <c r="L5" s="2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 x14ac:dyDescent="0.2">
      <c r="A6" s="2"/>
      <c r="B6" s="2"/>
      <c r="C6" s="2"/>
      <c r="D6" s="91" t="s">
        <v>5</v>
      </c>
      <c r="E6" s="88"/>
      <c r="F6" s="98">
        <f>I15</f>
        <v>0</v>
      </c>
      <c r="G6" s="99"/>
      <c r="H6" s="96"/>
      <c r="I6" s="97"/>
      <c r="J6" s="2"/>
      <c r="K6" s="2"/>
      <c r="L6" s="2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.5" customHeight="1" x14ac:dyDescent="0.2">
      <c r="A7" s="2"/>
      <c r="B7" s="2"/>
      <c r="C7" s="2"/>
      <c r="D7" s="6"/>
      <c r="E7" s="6"/>
      <c r="F7" s="7"/>
      <c r="G7" s="7"/>
      <c r="H7" s="8"/>
      <c r="I7" s="9"/>
      <c r="J7" s="2"/>
      <c r="K7" s="2"/>
      <c r="L7" s="2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2">
      <c r="A8" s="10"/>
      <c r="B8" s="11"/>
      <c r="C8" s="12"/>
      <c r="D8" s="13"/>
      <c r="E8" s="13"/>
      <c r="F8" s="14"/>
      <c r="G8" s="14"/>
      <c r="H8" s="15"/>
      <c r="I8" s="16"/>
      <c r="J8" s="17"/>
      <c r="K8" s="18"/>
      <c r="L8" s="18"/>
      <c r="M8" s="1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2">
      <c r="A9" s="10"/>
      <c r="B9" s="11"/>
      <c r="C9" s="12"/>
      <c r="D9" s="13"/>
      <c r="E9" s="13"/>
      <c r="F9" s="14"/>
      <c r="G9" s="14"/>
      <c r="H9" s="15"/>
      <c r="I9" s="16"/>
      <c r="J9" s="17"/>
      <c r="K9" s="18"/>
      <c r="L9" s="18"/>
      <c r="M9" s="1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2">
      <c r="A10" s="10"/>
      <c r="B10" s="11" t="s">
        <v>6</v>
      </c>
      <c r="C10" s="12"/>
      <c r="D10" s="19" t="s">
        <v>7</v>
      </c>
      <c r="E10" s="13"/>
      <c r="F10" s="106"/>
      <c r="G10" s="107"/>
      <c r="H10" s="109" t="s">
        <v>8</v>
      </c>
      <c r="I10" s="102"/>
      <c r="J10" s="12"/>
      <c r="K10" s="18"/>
      <c r="L10" s="18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2">
      <c r="A11" s="10"/>
      <c r="B11" s="11" t="s">
        <v>9</v>
      </c>
      <c r="C11" s="12"/>
      <c r="D11" s="12"/>
      <c r="E11" s="12"/>
      <c r="F11" s="108"/>
      <c r="G11" s="99"/>
      <c r="H11" s="20" t="s">
        <v>10</v>
      </c>
      <c r="I11" s="21" t="s">
        <v>11</v>
      </c>
      <c r="J11" s="12"/>
      <c r="K11" s="18"/>
      <c r="L11" s="18"/>
      <c r="M11" s="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2">
      <c r="A12" s="10"/>
      <c r="B12" s="11" t="s">
        <v>12</v>
      </c>
      <c r="C12" s="12"/>
      <c r="D12" s="110" t="s">
        <v>13</v>
      </c>
      <c r="E12" s="102"/>
      <c r="F12" s="111">
        <f>'Torneo, Exámenes y Almuerzos'!D87</f>
        <v>0</v>
      </c>
      <c r="G12" s="112"/>
      <c r="H12" s="22">
        <v>6000</v>
      </c>
      <c r="I12" s="23">
        <f t="shared" ref="I12:I14" si="0">F12*H12</f>
        <v>0</v>
      </c>
      <c r="J12" s="24"/>
      <c r="K12" s="12"/>
      <c r="L12" s="12"/>
      <c r="M12" s="1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2">
      <c r="A13" s="10"/>
      <c r="B13" s="11" t="s">
        <v>14</v>
      </c>
      <c r="C13" s="25"/>
      <c r="D13" s="105" t="s">
        <v>15</v>
      </c>
      <c r="E13" s="102"/>
      <c r="F13" s="103">
        <f>'Torneo, Exámenes y Almuerzos'!O83+'Torneo, Exámenes y Almuerzos'!P83</f>
        <v>0</v>
      </c>
      <c r="G13" s="104"/>
      <c r="H13" s="22">
        <v>2000</v>
      </c>
      <c r="I13" s="23">
        <f t="shared" si="0"/>
        <v>0</v>
      </c>
      <c r="J13" s="26"/>
      <c r="K13" s="18"/>
      <c r="L13" s="18"/>
      <c r="M13" s="1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2">
      <c r="A14" s="10"/>
      <c r="B14" s="11" t="s">
        <v>16</v>
      </c>
      <c r="C14" s="12"/>
      <c r="D14" s="105" t="s">
        <v>17</v>
      </c>
      <c r="E14" s="102"/>
      <c r="F14" s="103">
        <f>'Torneo, Exámenes y Almuerzos'!R83</f>
        <v>0</v>
      </c>
      <c r="G14" s="104"/>
      <c r="H14" s="22">
        <v>7000</v>
      </c>
      <c r="I14" s="23">
        <f t="shared" si="0"/>
        <v>0</v>
      </c>
      <c r="J14" s="26"/>
      <c r="K14" s="18"/>
      <c r="L14" s="18"/>
      <c r="M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">
      <c r="A15" s="10"/>
      <c r="B15" s="11" t="s">
        <v>18</v>
      </c>
      <c r="C15" s="12"/>
      <c r="D15" s="13"/>
      <c r="E15" s="13"/>
      <c r="F15" s="100" t="s">
        <v>19</v>
      </c>
      <c r="G15" s="101"/>
      <c r="H15" s="102"/>
      <c r="I15" s="27">
        <f>SUM(I12:I14)</f>
        <v>0</v>
      </c>
      <c r="J15" s="17"/>
      <c r="K15" s="18"/>
      <c r="L15" s="18"/>
      <c r="M15" s="1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10"/>
      <c r="B16" s="11" t="s">
        <v>20</v>
      </c>
      <c r="C16" s="12"/>
      <c r="D16" s="13"/>
      <c r="E16" s="13"/>
      <c r="F16" s="28"/>
      <c r="G16" s="28"/>
      <c r="H16" s="29"/>
      <c r="I16" s="29"/>
      <c r="J16" s="17"/>
      <c r="K16" s="18"/>
      <c r="L16" s="18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2">
      <c r="A17" s="10"/>
      <c r="B17" s="11" t="s">
        <v>21</v>
      </c>
      <c r="C17" s="12"/>
      <c r="D17" s="12"/>
      <c r="E17" s="12"/>
      <c r="F17" s="30" t="s">
        <v>22</v>
      </c>
      <c r="G17" s="14"/>
      <c r="H17" s="15"/>
      <c r="I17" s="16"/>
      <c r="J17" s="17"/>
      <c r="K17" s="18"/>
      <c r="L17" s="18"/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10"/>
      <c r="B18" s="31" t="s">
        <v>23</v>
      </c>
      <c r="C18" s="12"/>
      <c r="D18" s="13"/>
      <c r="E18" s="13"/>
      <c r="F18" s="14"/>
      <c r="G18" s="14"/>
      <c r="H18" s="15"/>
      <c r="I18" s="15"/>
      <c r="J18" s="26"/>
      <c r="K18" s="18"/>
      <c r="L18" s="18"/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10"/>
      <c r="B19" s="11" t="s">
        <v>24</v>
      </c>
      <c r="C19" s="12"/>
      <c r="D19" s="13"/>
      <c r="E19" s="13"/>
      <c r="F19" s="14"/>
      <c r="G19" s="14"/>
      <c r="H19" s="15"/>
      <c r="I19" s="15"/>
      <c r="J19" s="17"/>
      <c r="K19" s="18"/>
      <c r="L19" s="18"/>
      <c r="M19" s="1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10"/>
      <c r="B20" s="11" t="s">
        <v>25</v>
      </c>
      <c r="C20" s="12"/>
      <c r="D20" s="13"/>
      <c r="E20" s="13"/>
      <c r="F20" s="14"/>
      <c r="G20" s="14"/>
      <c r="H20" s="15"/>
      <c r="I20" s="15"/>
      <c r="J20" s="17"/>
      <c r="K20" s="18"/>
      <c r="L20" s="18"/>
      <c r="M20" s="1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10"/>
      <c r="B21" s="31" t="s">
        <v>26</v>
      </c>
      <c r="C21" s="12"/>
      <c r="D21" s="13"/>
      <c r="E21" s="32"/>
      <c r="F21" s="33"/>
      <c r="G21" s="33"/>
      <c r="H21" s="15"/>
      <c r="I21" s="34"/>
      <c r="J21" s="17"/>
      <c r="K21" s="17"/>
      <c r="L21" s="17"/>
      <c r="M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2">
      <c r="A22" s="10"/>
      <c r="B22" s="11" t="s">
        <v>27</v>
      </c>
      <c r="C22" s="12"/>
      <c r="D22" s="13"/>
      <c r="E22" s="13"/>
      <c r="F22" s="14"/>
      <c r="G22" s="14"/>
      <c r="H22" s="15"/>
      <c r="I22" s="15"/>
      <c r="J22" s="17"/>
      <c r="K22" s="17"/>
      <c r="L22" s="17"/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2">
      <c r="A23" s="12"/>
      <c r="B23" s="11" t="s">
        <v>28</v>
      </c>
      <c r="C23" s="12"/>
      <c r="D23" s="13"/>
      <c r="E23" s="13"/>
      <c r="F23" s="14"/>
      <c r="G23" s="35"/>
      <c r="H23" s="35"/>
      <c r="I23" s="12"/>
      <c r="J23" s="17"/>
      <c r="K23" s="17"/>
      <c r="L23" s="17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">
      <c r="A24" s="12"/>
      <c r="B24" s="11" t="s">
        <v>29</v>
      </c>
      <c r="C24" s="12"/>
      <c r="D24" s="12"/>
      <c r="E24" s="12"/>
      <c r="F24" s="14"/>
      <c r="G24" s="14"/>
      <c r="H24" s="15"/>
      <c r="I24" s="15"/>
      <c r="J24" s="17"/>
      <c r="K24" s="17"/>
      <c r="L24" s="17"/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">
      <c r="A25" s="12"/>
      <c r="B25" s="12"/>
      <c r="C25" s="12"/>
      <c r="D25" s="12"/>
      <c r="E25" s="12"/>
      <c r="F25" s="12"/>
      <c r="G25" s="36"/>
      <c r="H25" s="36"/>
      <c r="I25" s="12"/>
      <c r="J25" s="17"/>
      <c r="K25" s="17"/>
      <c r="L25" s="17"/>
      <c r="M25" s="1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">
      <c r="A26" s="12"/>
      <c r="B26" s="12"/>
      <c r="C26" s="12"/>
      <c r="D26" s="12"/>
      <c r="E26" s="30"/>
      <c r="F26" s="12"/>
      <c r="G26" s="12"/>
      <c r="H26" s="12"/>
      <c r="I26" s="12"/>
      <c r="J26" s="17"/>
      <c r="K26" s="17"/>
      <c r="L26" s="17"/>
      <c r="M26" s="1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">
      <c r="A27" s="12"/>
      <c r="B27" s="12"/>
      <c r="C27" s="12"/>
      <c r="D27" s="30"/>
      <c r="E27" s="12"/>
      <c r="F27" s="12"/>
      <c r="G27" s="12"/>
      <c r="H27" s="12"/>
      <c r="I27" s="12"/>
      <c r="J27" s="12"/>
      <c r="K27" s="17"/>
      <c r="L27" s="17"/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2">
      <c r="A28" s="3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2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hidden="1" customHeight="1" x14ac:dyDescent="0.2">
      <c r="A36" s="1"/>
      <c r="B36" s="1"/>
      <c r="C36" s="1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hidden="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hidden="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hidden="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hidden="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hidden="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hidden="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hidden="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hidden="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hidden="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hidden="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hidden="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hidden="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hidden="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hidden="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hidden="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hidden="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hidden="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ABF5" sheet="1" objects="1" scenarios="1"/>
  <mergeCells count="17">
    <mergeCell ref="F15:H15"/>
    <mergeCell ref="F14:G14"/>
    <mergeCell ref="D14:E14"/>
    <mergeCell ref="F10:G11"/>
    <mergeCell ref="H10:I10"/>
    <mergeCell ref="D12:E12"/>
    <mergeCell ref="F12:G12"/>
    <mergeCell ref="F13:G13"/>
    <mergeCell ref="D13:E13"/>
    <mergeCell ref="A1:M1"/>
    <mergeCell ref="A2:M2"/>
    <mergeCell ref="A3:M3"/>
    <mergeCell ref="D5:E5"/>
    <mergeCell ref="F5:G5"/>
    <mergeCell ref="H5:I6"/>
    <mergeCell ref="D6:E6"/>
    <mergeCell ref="F6:G6"/>
  </mergeCells>
  <dataValidations count="1">
    <dataValidation type="list" allowBlank="1" showErrorMessage="1" sqref="F5">
      <formula1>$B$10:$B$24</formula1>
    </dataValidation>
  </dataValidations>
  <printOptions horizontalCentered="1"/>
  <pageMargins left="0.511811023622047" right="0.511811023622047" top="0.78740157480314998" bottom="0.78740157480314998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4"/>
  <sheetViews>
    <sheetView workbookViewId="0">
      <pane ySplit="12" topLeftCell="A13" activePane="bottomLeft" state="frozen"/>
      <selection pane="bottomLeft" activeCell="R13" sqref="R13"/>
    </sheetView>
  </sheetViews>
  <sheetFormatPr baseColWidth="10" defaultColWidth="12.5703125" defaultRowHeight="15" customHeight="1" x14ac:dyDescent="0.2"/>
  <cols>
    <col min="1" max="1" width="1.7109375" customWidth="1"/>
    <col min="2" max="2" width="4.7109375" customWidth="1"/>
    <col min="3" max="3" width="27.140625" customWidth="1"/>
    <col min="4" max="4" width="26" customWidth="1"/>
    <col min="5" max="13" width="16.85546875" customWidth="1"/>
    <col min="14" max="14" width="11.85546875" customWidth="1"/>
    <col min="15" max="15" width="9.5703125" customWidth="1"/>
    <col min="16" max="16" width="11" customWidth="1"/>
    <col min="17" max="17" width="13.28515625" customWidth="1"/>
    <col min="18" max="20" width="12.5703125" customWidth="1"/>
    <col min="21" max="21" width="9.42578125" hidden="1" customWidth="1"/>
    <col min="22" max="22" width="12.42578125" hidden="1" customWidth="1"/>
    <col min="23" max="23" width="23.28515625" hidden="1" customWidth="1"/>
    <col min="24" max="24" width="13.28515625" hidden="1" customWidth="1"/>
    <col min="25" max="25" width="8.140625" hidden="1" customWidth="1"/>
    <col min="26" max="28" width="10.7109375" hidden="1" customWidth="1"/>
    <col min="29" max="33" width="10.7109375" customWidth="1"/>
  </cols>
  <sheetData>
    <row r="1" spans="1:33" ht="20.25" customHeight="1" x14ac:dyDescent="0.2">
      <c r="A1" s="2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32"/>
      <c r="O1" s="87"/>
      <c r="P1" s="87"/>
      <c r="Q1" s="88"/>
      <c r="R1" s="40"/>
      <c r="S1" s="40"/>
      <c r="T1" s="40"/>
      <c r="U1" s="40"/>
      <c r="V1" s="40"/>
      <c r="W1" s="40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ht="20.25" customHeight="1" x14ac:dyDescent="0.3">
      <c r="A2" s="2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42"/>
      <c r="V2" s="43"/>
      <c r="W2" s="40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22.5" customHeight="1" x14ac:dyDescent="0.25">
      <c r="A3" s="2"/>
      <c r="B3" s="13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44"/>
      <c r="V3" s="45"/>
      <c r="W3" s="40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12" customHeight="1" x14ac:dyDescent="0.25">
      <c r="A4" s="2"/>
      <c r="B4" s="38"/>
      <c r="C4" s="39"/>
      <c r="D4" s="39"/>
      <c r="E4" s="39"/>
      <c r="F4" s="39"/>
      <c r="G4" s="39"/>
      <c r="H4" s="46"/>
      <c r="I4" s="39"/>
      <c r="J4" s="39"/>
      <c r="K4" s="39"/>
      <c r="L4" s="39"/>
      <c r="M4" s="39"/>
      <c r="N4" s="47"/>
      <c r="O4" s="47"/>
      <c r="P4" s="47"/>
      <c r="Q4" s="47"/>
      <c r="R4" s="40"/>
      <c r="S4" s="40"/>
      <c r="T4" s="40"/>
      <c r="U4" s="40"/>
      <c r="V4" s="40"/>
      <c r="W4" s="40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ht="17.25" customHeight="1" x14ac:dyDescent="0.2">
      <c r="A5" s="2"/>
      <c r="B5" s="38"/>
      <c r="C5" s="39"/>
      <c r="D5" s="39"/>
      <c r="E5" s="48"/>
      <c r="F5" s="48"/>
      <c r="G5" s="39"/>
      <c r="H5" s="39"/>
      <c r="I5" s="39"/>
      <c r="J5" s="39"/>
      <c r="K5" s="39"/>
      <c r="L5" s="39"/>
      <c r="M5" s="39"/>
      <c r="N5" s="49"/>
      <c r="O5" s="50"/>
      <c r="P5" s="50"/>
      <c r="Q5" s="50"/>
      <c r="R5" s="40"/>
      <c r="S5" s="40"/>
      <c r="T5" s="40"/>
      <c r="U5" s="40"/>
      <c r="V5" s="40"/>
      <c r="W5" s="40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20.25" customHeight="1" x14ac:dyDescent="0.2">
      <c r="A6" s="2"/>
      <c r="B6" s="38"/>
      <c r="C6" s="131" t="s">
        <v>3</v>
      </c>
      <c r="D6" s="133">
        <f>RESUMEN!F5</f>
        <v>0</v>
      </c>
      <c r="E6" s="134"/>
      <c r="F6" s="135"/>
      <c r="G6" s="138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2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0.25" customHeight="1" x14ac:dyDescent="0.2">
      <c r="A7" s="2"/>
      <c r="B7" s="52"/>
      <c r="C7" s="96"/>
      <c r="D7" s="108"/>
      <c r="E7" s="136"/>
      <c r="F7" s="104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2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33" ht="16.5" customHeight="1" x14ac:dyDescent="0.2">
      <c r="A8" s="2"/>
      <c r="B8" s="52"/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1"/>
      <c r="P8" s="55"/>
      <c r="Q8" s="55"/>
      <c r="R8" s="56"/>
      <c r="S8" s="56"/>
      <c r="T8" s="56"/>
      <c r="U8" s="56"/>
      <c r="V8" s="56"/>
      <c r="W8" s="2"/>
      <c r="X8" s="41"/>
      <c r="Y8" s="41"/>
      <c r="Z8" s="41"/>
      <c r="AA8" s="41"/>
      <c r="AB8" s="41"/>
      <c r="AC8" s="41"/>
      <c r="AD8" s="41"/>
      <c r="AE8" s="41"/>
      <c r="AF8" s="41"/>
      <c r="AG8" s="41"/>
    </row>
    <row r="9" spans="1:33" ht="16.5" customHeight="1" x14ac:dyDescent="0.2">
      <c r="A9" s="12"/>
      <c r="B9" s="57"/>
      <c r="C9" s="116" t="s">
        <v>30</v>
      </c>
      <c r="D9" s="116" t="s">
        <v>31</v>
      </c>
      <c r="E9" s="122" t="s">
        <v>32</v>
      </c>
      <c r="F9" s="123"/>
      <c r="G9" s="126" t="s">
        <v>33</v>
      </c>
      <c r="H9" s="128" t="s">
        <v>34</v>
      </c>
      <c r="I9" s="129"/>
      <c r="J9" s="129"/>
      <c r="K9" s="129"/>
      <c r="L9" s="129"/>
      <c r="M9" s="123"/>
      <c r="N9" s="119" t="s">
        <v>35</v>
      </c>
      <c r="O9" s="128" t="s">
        <v>36</v>
      </c>
      <c r="P9" s="123"/>
      <c r="Q9" s="119" t="s">
        <v>37</v>
      </c>
      <c r="R9" s="119" t="s">
        <v>17</v>
      </c>
      <c r="S9" s="119" t="s">
        <v>38</v>
      </c>
      <c r="T9" s="119" t="s">
        <v>39</v>
      </c>
      <c r="U9" s="12"/>
      <c r="V9" s="12"/>
      <c r="W9" s="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33" ht="16.5" customHeight="1" x14ac:dyDescent="0.2">
      <c r="A10" s="12"/>
      <c r="B10" s="57"/>
      <c r="C10" s="117"/>
      <c r="D10" s="117"/>
      <c r="E10" s="124"/>
      <c r="F10" s="125"/>
      <c r="G10" s="127"/>
      <c r="H10" s="124"/>
      <c r="I10" s="130"/>
      <c r="J10" s="130"/>
      <c r="K10" s="130"/>
      <c r="L10" s="130"/>
      <c r="M10" s="125"/>
      <c r="N10" s="120"/>
      <c r="O10" s="124"/>
      <c r="P10" s="125"/>
      <c r="Q10" s="120"/>
      <c r="R10" s="121"/>
      <c r="S10" s="120"/>
      <c r="T10" s="120"/>
      <c r="U10" s="12"/>
      <c r="V10" s="12"/>
      <c r="W10" s="1"/>
      <c r="X10" s="41"/>
      <c r="Y10" s="41"/>
      <c r="Z10" s="41"/>
      <c r="AA10" s="41"/>
      <c r="AB10" s="41"/>
      <c r="AC10" s="41"/>
      <c r="AD10" s="41"/>
      <c r="AE10" s="41"/>
      <c r="AF10" s="41"/>
      <c r="AG10" s="41"/>
    </row>
    <row r="11" spans="1:33" ht="25.5" customHeight="1" x14ac:dyDescent="0.2">
      <c r="A11" s="12"/>
      <c r="B11" s="57"/>
      <c r="C11" s="117"/>
      <c r="D11" s="117"/>
      <c r="E11" s="58" t="s">
        <v>40</v>
      </c>
      <c r="F11" s="59" t="s">
        <v>41</v>
      </c>
      <c r="G11" s="60" t="s">
        <v>42</v>
      </c>
      <c r="H11" s="113" t="s">
        <v>43</v>
      </c>
      <c r="I11" s="114"/>
      <c r="J11" s="115"/>
      <c r="K11" s="113" t="s">
        <v>44</v>
      </c>
      <c r="L11" s="114"/>
      <c r="M11" s="115"/>
      <c r="N11" s="120"/>
      <c r="O11" s="61" t="s">
        <v>45</v>
      </c>
      <c r="P11" s="61" t="s">
        <v>46</v>
      </c>
      <c r="Q11" s="120"/>
      <c r="R11" s="61" t="s">
        <v>46</v>
      </c>
      <c r="S11" s="120"/>
      <c r="T11" s="120"/>
      <c r="U11" s="12"/>
      <c r="V11" s="12"/>
      <c r="W11" s="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1:33" ht="16.5" customHeight="1" x14ac:dyDescent="0.2">
      <c r="A12" s="12"/>
      <c r="B12" s="62"/>
      <c r="C12" s="118"/>
      <c r="D12" s="118"/>
      <c r="E12" s="63" t="s">
        <v>47</v>
      </c>
      <c r="F12" s="63" t="s">
        <v>47</v>
      </c>
      <c r="G12" s="63" t="s">
        <v>47</v>
      </c>
      <c r="H12" s="64" t="s">
        <v>48</v>
      </c>
      <c r="I12" s="61" t="s">
        <v>49</v>
      </c>
      <c r="J12" s="65" t="s">
        <v>50</v>
      </c>
      <c r="K12" s="64" t="s">
        <v>48</v>
      </c>
      <c r="L12" s="61" t="s">
        <v>49</v>
      </c>
      <c r="M12" s="65" t="s">
        <v>50</v>
      </c>
      <c r="N12" s="121"/>
      <c r="O12" s="66" t="s">
        <v>47</v>
      </c>
      <c r="P12" s="61" t="s">
        <v>47</v>
      </c>
      <c r="Q12" s="121"/>
      <c r="R12" s="61" t="s">
        <v>47</v>
      </c>
      <c r="S12" s="121"/>
      <c r="T12" s="121"/>
      <c r="U12" s="12"/>
      <c r="V12" s="12"/>
      <c r="W12" s="1"/>
      <c r="X12" s="41"/>
      <c r="Y12" s="41"/>
      <c r="Z12" s="67" t="s">
        <v>51</v>
      </c>
      <c r="AB12" s="41"/>
      <c r="AC12" s="41"/>
      <c r="AD12" s="41"/>
      <c r="AE12" s="41"/>
      <c r="AF12" s="41"/>
      <c r="AG12" s="41"/>
    </row>
    <row r="13" spans="1:33" ht="21.75" customHeight="1" x14ac:dyDescent="0.2">
      <c r="A13" s="12"/>
      <c r="B13" s="68">
        <v>1</v>
      </c>
      <c r="C13" s="81"/>
      <c r="D13" s="81"/>
      <c r="E13" s="82" t="s">
        <v>52</v>
      </c>
      <c r="F13" s="82" t="s">
        <v>52</v>
      </c>
      <c r="G13" s="82" t="s">
        <v>52</v>
      </c>
      <c r="H13" s="82"/>
      <c r="I13" s="83"/>
      <c r="J13" s="82"/>
      <c r="K13" s="82"/>
      <c r="L13" s="83"/>
      <c r="M13" s="82"/>
      <c r="N13" s="69">
        <f>IF(E13="No participa",IF(F13="No participa",IF(G13="No participa",0,RESUMEN!$H$12),RESUMEN!$H$12),RESUMEN!$H$12)</f>
        <v>0</v>
      </c>
      <c r="O13" s="84" t="s">
        <v>53</v>
      </c>
      <c r="P13" s="84" t="s">
        <v>53</v>
      </c>
      <c r="Q13" s="70">
        <f>SUM(COUNTIF(O13,$AB$13),COUNTIF(O13,$AB$14))*RESUMEN!H$13+SUM(COUNTIF(P13,$AB$13),COUNTIF(P13,$AB$14))*RESUMEN!H$13</f>
        <v>0</v>
      </c>
      <c r="R13" s="84" t="s">
        <v>53</v>
      </c>
      <c r="S13" s="70">
        <f>SUM(COUNTIF(R13,$AB$13),COUNTIF(R13,$AB$14))*RESUMEN!H$14</f>
        <v>0</v>
      </c>
      <c r="T13" s="70">
        <f t="shared" ref="T13:T82" si="0">N13+Q13+S13</f>
        <v>0</v>
      </c>
      <c r="U13" s="12"/>
      <c r="V13" s="12"/>
      <c r="W13" s="1" t="str">
        <f t="shared" ref="W13:W21" si="1">IF(N13=1300,IF(#REF!="No",IF(#REF!="Si","Examenes","Torneo"),"Examenes"),"No corresponde")</f>
        <v>No corresponde</v>
      </c>
      <c r="X13" s="41" t="s">
        <v>52</v>
      </c>
      <c r="Y13" s="41" t="s">
        <v>54</v>
      </c>
      <c r="Z13" s="41" t="s">
        <v>52</v>
      </c>
      <c r="AA13" s="71" t="s">
        <v>55</v>
      </c>
      <c r="AB13" s="71" t="s">
        <v>56</v>
      </c>
      <c r="AC13" s="41"/>
      <c r="AD13" s="41"/>
      <c r="AE13" s="41"/>
      <c r="AF13" s="41"/>
      <c r="AG13" s="41"/>
    </row>
    <row r="14" spans="1:33" ht="21.75" customHeight="1" x14ac:dyDescent="0.2">
      <c r="A14" s="12"/>
      <c r="B14" s="68">
        <v>2</v>
      </c>
      <c r="C14" s="81"/>
      <c r="D14" s="81"/>
      <c r="E14" s="82" t="s">
        <v>52</v>
      </c>
      <c r="F14" s="82" t="s">
        <v>52</v>
      </c>
      <c r="G14" s="82" t="s">
        <v>52</v>
      </c>
      <c r="H14" s="82"/>
      <c r="I14" s="83"/>
      <c r="J14" s="82"/>
      <c r="K14" s="82"/>
      <c r="L14" s="83"/>
      <c r="M14" s="82"/>
      <c r="N14" s="69">
        <f>IF(E14="No participa",IF(F14="No participa",IF(G14="No participa",0,RESUMEN!$H$12),RESUMEN!$H$12),RESUMEN!$H$12)</f>
        <v>0</v>
      </c>
      <c r="O14" s="85" t="s">
        <v>53</v>
      </c>
      <c r="P14" s="85" t="s">
        <v>53</v>
      </c>
      <c r="Q14" s="70">
        <f>SUM(COUNTIF(O14,$AB$13),COUNTIF(O14,$AB$14))*RESUMEN!H$13+SUM(COUNTIF(P14,$AB$13),COUNTIF(P14,$AB$14))*RESUMEN!H$13</f>
        <v>0</v>
      </c>
      <c r="R14" s="84" t="s">
        <v>53</v>
      </c>
      <c r="S14" s="70">
        <f>SUM(COUNTIF(R14,$AB$13),COUNTIF(R14,$AB$14))*RESUMEN!H$14</f>
        <v>0</v>
      </c>
      <c r="T14" s="70">
        <f t="shared" si="0"/>
        <v>0</v>
      </c>
      <c r="U14" s="12"/>
      <c r="V14" s="12"/>
      <c r="W14" s="1" t="str">
        <f t="shared" si="1"/>
        <v>No corresponde</v>
      </c>
      <c r="X14" s="71" t="s">
        <v>57</v>
      </c>
      <c r="Y14" s="41" t="s">
        <v>53</v>
      </c>
      <c r="Z14" s="41" t="s">
        <v>58</v>
      </c>
      <c r="AA14" s="71" t="s">
        <v>59</v>
      </c>
      <c r="AB14" s="71" t="s">
        <v>60</v>
      </c>
      <c r="AC14" s="41"/>
      <c r="AD14" s="41"/>
      <c r="AE14" s="41"/>
      <c r="AF14" s="41"/>
      <c r="AG14" s="41"/>
    </row>
    <row r="15" spans="1:33" ht="21.75" customHeight="1" x14ac:dyDescent="0.2">
      <c r="A15" s="12"/>
      <c r="B15" s="68">
        <v>3</v>
      </c>
      <c r="C15" s="81"/>
      <c r="D15" s="81"/>
      <c r="E15" s="82" t="s">
        <v>52</v>
      </c>
      <c r="F15" s="82" t="s">
        <v>52</v>
      </c>
      <c r="G15" s="82" t="s">
        <v>52</v>
      </c>
      <c r="H15" s="82"/>
      <c r="I15" s="83"/>
      <c r="J15" s="82"/>
      <c r="K15" s="82"/>
      <c r="L15" s="83"/>
      <c r="M15" s="82"/>
      <c r="N15" s="69">
        <f>IF(E15="No participa",IF(F15="No participa",IF(G15="No participa",0,RESUMEN!$H$12),RESUMEN!$H$12),RESUMEN!$H$12)</f>
        <v>0</v>
      </c>
      <c r="O15" s="85" t="s">
        <v>53</v>
      </c>
      <c r="P15" s="85" t="s">
        <v>53</v>
      </c>
      <c r="Q15" s="70">
        <f>SUM(COUNTIF(O15,$AB$13),COUNTIF(O15,$AB$14))*RESUMEN!H$13+SUM(COUNTIF(P15,$AB$13),COUNTIF(P15,$AB$14))*RESUMEN!H$13</f>
        <v>0</v>
      </c>
      <c r="R15" s="84" t="s">
        <v>53</v>
      </c>
      <c r="S15" s="70">
        <f>SUM(COUNTIF(R15,$AB$13),COUNTIF(R15,$AB$14))*RESUMEN!H$14</f>
        <v>0</v>
      </c>
      <c r="T15" s="70">
        <f t="shared" si="0"/>
        <v>0</v>
      </c>
      <c r="U15" s="12"/>
      <c r="V15" s="12"/>
      <c r="W15" s="1" t="str">
        <f t="shared" si="1"/>
        <v>No corresponde</v>
      </c>
      <c r="X15" s="71" t="s">
        <v>61</v>
      </c>
      <c r="Y15" s="41"/>
      <c r="Z15" s="41" t="s">
        <v>62</v>
      </c>
      <c r="AA15" s="71" t="s">
        <v>63</v>
      </c>
      <c r="AB15" s="71" t="s">
        <v>53</v>
      </c>
      <c r="AC15" s="41"/>
      <c r="AD15" s="41"/>
      <c r="AE15" s="41"/>
      <c r="AF15" s="41"/>
      <c r="AG15" s="41"/>
    </row>
    <row r="16" spans="1:33" ht="21.75" customHeight="1" x14ac:dyDescent="0.2">
      <c r="A16" s="12"/>
      <c r="B16" s="68">
        <v>4</v>
      </c>
      <c r="C16" s="81"/>
      <c r="D16" s="81"/>
      <c r="E16" s="82" t="s">
        <v>52</v>
      </c>
      <c r="F16" s="82" t="s">
        <v>52</v>
      </c>
      <c r="G16" s="82" t="s">
        <v>52</v>
      </c>
      <c r="H16" s="82"/>
      <c r="I16" s="83"/>
      <c r="J16" s="82"/>
      <c r="K16" s="82"/>
      <c r="L16" s="83"/>
      <c r="M16" s="82"/>
      <c r="N16" s="69">
        <f>IF(E16="No participa",IF(F16="No participa",IF(G16="No participa",0,RESUMEN!$H$12),RESUMEN!$H$12),RESUMEN!$H$12)</f>
        <v>0</v>
      </c>
      <c r="O16" s="85" t="s">
        <v>53</v>
      </c>
      <c r="P16" s="85" t="s">
        <v>53</v>
      </c>
      <c r="Q16" s="70">
        <f>SUM(COUNTIF(O16,$AB$13),COUNTIF(O16,$AB$14))*RESUMEN!H$13+SUM(COUNTIF(P16,$AB$13),COUNTIF(P16,$AB$14))*RESUMEN!H$13</f>
        <v>0</v>
      </c>
      <c r="R16" s="84" t="s">
        <v>53</v>
      </c>
      <c r="S16" s="70">
        <f>SUM(COUNTIF(R16,$AB$13),COUNTIF(R16,$AB$14))*RESUMEN!H$14</f>
        <v>0</v>
      </c>
      <c r="T16" s="70">
        <f t="shared" si="0"/>
        <v>0</v>
      </c>
      <c r="U16" s="12"/>
      <c r="V16" s="12"/>
      <c r="W16" s="1" t="str">
        <f t="shared" si="1"/>
        <v>No corresponde</v>
      </c>
      <c r="X16" s="41" t="s">
        <v>64</v>
      </c>
      <c r="Y16" s="41"/>
      <c r="Z16" s="41" t="s">
        <v>65</v>
      </c>
      <c r="AA16" s="71"/>
      <c r="AB16" s="41"/>
      <c r="AC16" s="41"/>
      <c r="AD16" s="41"/>
      <c r="AE16" s="41"/>
      <c r="AF16" s="41"/>
      <c r="AG16" s="41"/>
    </row>
    <row r="17" spans="1:33" ht="21.75" customHeight="1" x14ac:dyDescent="0.2">
      <c r="A17" s="12"/>
      <c r="B17" s="68">
        <v>5</v>
      </c>
      <c r="C17" s="81"/>
      <c r="D17" s="81"/>
      <c r="E17" s="82" t="s">
        <v>52</v>
      </c>
      <c r="F17" s="82" t="s">
        <v>52</v>
      </c>
      <c r="G17" s="82" t="s">
        <v>52</v>
      </c>
      <c r="H17" s="82"/>
      <c r="I17" s="83"/>
      <c r="J17" s="82"/>
      <c r="K17" s="82"/>
      <c r="L17" s="83"/>
      <c r="M17" s="82"/>
      <c r="N17" s="69">
        <f>IF(E17="No participa",IF(F17="No participa",IF(G17="No participa",0,RESUMEN!$H$12),RESUMEN!$H$12),RESUMEN!$H$12)</f>
        <v>0</v>
      </c>
      <c r="O17" s="85" t="s">
        <v>53</v>
      </c>
      <c r="P17" s="85" t="s">
        <v>53</v>
      </c>
      <c r="Q17" s="70">
        <f>SUM(COUNTIF(O17,$AB$13),COUNTIF(O17,$AB$14))*RESUMEN!H$13+SUM(COUNTIF(P17,$AB$13),COUNTIF(P17,$AB$14))*RESUMEN!H$13</f>
        <v>0</v>
      </c>
      <c r="R17" s="84" t="s">
        <v>53</v>
      </c>
      <c r="S17" s="70">
        <f>SUM(COUNTIF(R17,$AB$13),COUNTIF(R17,$AB$14))*RESUMEN!H$14</f>
        <v>0</v>
      </c>
      <c r="T17" s="70">
        <f t="shared" si="0"/>
        <v>0</v>
      </c>
      <c r="U17" s="12"/>
      <c r="V17" s="12"/>
      <c r="W17" s="1" t="str">
        <f t="shared" si="1"/>
        <v>No corresponde</v>
      </c>
      <c r="X17" s="71" t="s">
        <v>66</v>
      </c>
      <c r="Y17" s="41"/>
      <c r="Z17" s="41" t="s">
        <v>67</v>
      </c>
      <c r="AA17" s="41"/>
      <c r="AB17" s="41"/>
      <c r="AC17" s="41"/>
      <c r="AD17" s="41"/>
      <c r="AE17" s="41"/>
      <c r="AF17" s="41"/>
      <c r="AG17" s="41"/>
    </row>
    <row r="18" spans="1:33" ht="21.75" customHeight="1" x14ac:dyDescent="0.2">
      <c r="A18" s="12"/>
      <c r="B18" s="68">
        <v>6</v>
      </c>
      <c r="C18" s="81"/>
      <c r="D18" s="81"/>
      <c r="E18" s="82" t="s">
        <v>52</v>
      </c>
      <c r="F18" s="82" t="s">
        <v>52</v>
      </c>
      <c r="G18" s="82" t="s">
        <v>52</v>
      </c>
      <c r="H18" s="82"/>
      <c r="I18" s="83"/>
      <c r="J18" s="82"/>
      <c r="K18" s="82"/>
      <c r="L18" s="83"/>
      <c r="M18" s="82"/>
      <c r="N18" s="69">
        <f>IF(E18="No participa",IF(F18="No participa",IF(G18="No participa",0,RESUMEN!$H$12),RESUMEN!$H$12),RESUMEN!$H$12)</f>
        <v>0</v>
      </c>
      <c r="O18" s="85" t="s">
        <v>53</v>
      </c>
      <c r="P18" s="85" t="s">
        <v>53</v>
      </c>
      <c r="Q18" s="70">
        <f>SUM(COUNTIF(O18,$AB$13),COUNTIF(O18,$AB$14))*RESUMEN!H$13+SUM(COUNTIF(P18,$AB$13),COUNTIF(P18,$AB$14))*RESUMEN!H$13</f>
        <v>0</v>
      </c>
      <c r="R18" s="84" t="s">
        <v>53</v>
      </c>
      <c r="S18" s="70">
        <f>SUM(COUNTIF(R18,$AB$13),COUNTIF(R18,$AB$14))*RESUMEN!H$14</f>
        <v>0</v>
      </c>
      <c r="T18" s="70">
        <f t="shared" si="0"/>
        <v>0</v>
      </c>
      <c r="U18" s="12"/>
      <c r="V18" s="12"/>
      <c r="W18" s="1" t="str">
        <f t="shared" si="1"/>
        <v>No corresponde</v>
      </c>
      <c r="X18" s="71" t="s">
        <v>68</v>
      </c>
      <c r="Y18" s="41"/>
      <c r="Z18" s="41" t="s">
        <v>69</v>
      </c>
      <c r="AA18" s="41"/>
      <c r="AB18" s="41"/>
      <c r="AC18" s="41"/>
      <c r="AD18" s="41"/>
      <c r="AE18" s="41"/>
      <c r="AF18" s="41"/>
      <c r="AG18" s="41"/>
    </row>
    <row r="19" spans="1:33" ht="21.75" customHeight="1" x14ac:dyDescent="0.2">
      <c r="A19" s="12"/>
      <c r="B19" s="68">
        <v>7</v>
      </c>
      <c r="C19" s="81"/>
      <c r="D19" s="81"/>
      <c r="E19" s="82" t="s">
        <v>52</v>
      </c>
      <c r="F19" s="82" t="s">
        <v>52</v>
      </c>
      <c r="G19" s="82" t="s">
        <v>52</v>
      </c>
      <c r="H19" s="82"/>
      <c r="I19" s="83"/>
      <c r="J19" s="82"/>
      <c r="K19" s="82"/>
      <c r="L19" s="83"/>
      <c r="M19" s="82"/>
      <c r="N19" s="69">
        <f>IF(E19="No participa",IF(F19="No participa",IF(G19="No participa",0,RESUMEN!$H$12),RESUMEN!$H$12),RESUMEN!$H$12)</f>
        <v>0</v>
      </c>
      <c r="O19" s="85" t="s">
        <v>53</v>
      </c>
      <c r="P19" s="85" t="s">
        <v>53</v>
      </c>
      <c r="Q19" s="70">
        <f>SUM(COUNTIF(O19,$AB$13),COUNTIF(O19,$AB$14))*RESUMEN!H$13+SUM(COUNTIF(P19,$AB$13),COUNTIF(P19,$AB$14))*RESUMEN!H$13</f>
        <v>0</v>
      </c>
      <c r="R19" s="84" t="s">
        <v>53</v>
      </c>
      <c r="S19" s="70">
        <f>SUM(COUNTIF(R19,$AB$13),COUNTIF(R19,$AB$14))*RESUMEN!H$14</f>
        <v>0</v>
      </c>
      <c r="T19" s="70">
        <f t="shared" si="0"/>
        <v>0</v>
      </c>
      <c r="U19" s="12"/>
      <c r="V19" s="12"/>
      <c r="W19" s="1" t="str">
        <f t="shared" si="1"/>
        <v>No corresponde</v>
      </c>
      <c r="X19" s="67" t="s">
        <v>70</v>
      </c>
      <c r="Y19" s="41"/>
      <c r="Z19" s="41" t="s">
        <v>71</v>
      </c>
      <c r="AA19" s="41"/>
      <c r="AB19" s="41"/>
      <c r="AC19" s="41"/>
      <c r="AD19" s="41"/>
      <c r="AE19" s="41"/>
      <c r="AF19" s="41"/>
      <c r="AG19" s="41"/>
    </row>
    <row r="20" spans="1:33" ht="21.75" customHeight="1" x14ac:dyDescent="0.2">
      <c r="A20" s="12"/>
      <c r="B20" s="68">
        <v>8</v>
      </c>
      <c r="C20" s="81"/>
      <c r="D20" s="81"/>
      <c r="E20" s="82" t="s">
        <v>52</v>
      </c>
      <c r="F20" s="82" t="s">
        <v>52</v>
      </c>
      <c r="G20" s="82" t="s">
        <v>52</v>
      </c>
      <c r="H20" s="82"/>
      <c r="I20" s="83"/>
      <c r="J20" s="82"/>
      <c r="K20" s="82"/>
      <c r="L20" s="83"/>
      <c r="M20" s="82"/>
      <c r="N20" s="69">
        <f>IF(E20="No participa",IF(F20="No participa",IF(G20="No participa",0,RESUMEN!$H$12),RESUMEN!$H$12),RESUMEN!$H$12)</f>
        <v>0</v>
      </c>
      <c r="O20" s="85" t="s">
        <v>53</v>
      </c>
      <c r="P20" s="85" t="s">
        <v>53</v>
      </c>
      <c r="Q20" s="70">
        <f>SUM(COUNTIF(O20,$AB$13),COUNTIF(O20,$AB$14))*RESUMEN!H$13+SUM(COUNTIF(P20,$AB$13),COUNTIF(P20,$AB$14))*RESUMEN!H$13</f>
        <v>0</v>
      </c>
      <c r="R20" s="84" t="s">
        <v>53</v>
      </c>
      <c r="S20" s="70">
        <f>SUM(COUNTIF(R20,$AB$13),COUNTIF(R20,$AB$14))*RESUMEN!H$14</f>
        <v>0</v>
      </c>
      <c r="T20" s="70">
        <f t="shared" si="0"/>
        <v>0</v>
      </c>
      <c r="U20" s="12"/>
      <c r="V20" s="12"/>
      <c r="W20" s="1" t="str">
        <f t="shared" si="1"/>
        <v>No corresponde</v>
      </c>
      <c r="X20" s="71" t="s">
        <v>72</v>
      </c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3" ht="21.75" customHeight="1" x14ac:dyDescent="0.2">
      <c r="A21" s="12"/>
      <c r="B21" s="68">
        <v>9</v>
      </c>
      <c r="C21" s="81"/>
      <c r="D21" s="81"/>
      <c r="E21" s="82" t="s">
        <v>52</v>
      </c>
      <c r="F21" s="82" t="s">
        <v>52</v>
      </c>
      <c r="G21" s="82" t="s">
        <v>52</v>
      </c>
      <c r="H21" s="82"/>
      <c r="I21" s="83"/>
      <c r="J21" s="82"/>
      <c r="K21" s="82"/>
      <c r="L21" s="83"/>
      <c r="M21" s="82"/>
      <c r="N21" s="69">
        <f>IF(E21="No participa",IF(F21="No participa",IF(G21="No participa",0,RESUMEN!$H$12),RESUMEN!$H$12),RESUMEN!$H$12)</f>
        <v>0</v>
      </c>
      <c r="O21" s="85" t="s">
        <v>53</v>
      </c>
      <c r="P21" s="85" t="s">
        <v>53</v>
      </c>
      <c r="Q21" s="70">
        <f>SUM(COUNTIF(O21,$AB$13),COUNTIF(O21,$AB$14))*RESUMEN!H$13+SUM(COUNTIF(P21,$AB$13),COUNTIF(P21,$AB$14))*RESUMEN!H$13</f>
        <v>0</v>
      </c>
      <c r="R21" s="84" t="s">
        <v>53</v>
      </c>
      <c r="S21" s="70">
        <f>SUM(COUNTIF(R21,$AB$13),COUNTIF(R21,$AB$14))*RESUMEN!H$14</f>
        <v>0</v>
      </c>
      <c r="T21" s="70">
        <f t="shared" si="0"/>
        <v>0</v>
      </c>
      <c r="U21" s="12"/>
      <c r="V21" s="12"/>
      <c r="W21" s="1" t="str">
        <f t="shared" si="1"/>
        <v>No corresponde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33" ht="21.75" customHeight="1" x14ac:dyDescent="0.2">
      <c r="A22" s="12"/>
      <c r="B22" s="68">
        <v>10</v>
      </c>
      <c r="C22" s="81"/>
      <c r="D22" s="81"/>
      <c r="E22" s="82" t="s">
        <v>52</v>
      </c>
      <c r="F22" s="82" t="s">
        <v>52</v>
      </c>
      <c r="G22" s="82" t="s">
        <v>52</v>
      </c>
      <c r="H22" s="82"/>
      <c r="I22" s="83"/>
      <c r="J22" s="82"/>
      <c r="K22" s="82"/>
      <c r="L22" s="83"/>
      <c r="M22" s="82"/>
      <c r="N22" s="69">
        <f>IF(E22="No participa",IF(F22="No participa",IF(G22="No participa",0,RESUMEN!$H$12),RESUMEN!$H$12),RESUMEN!$H$12)</f>
        <v>0</v>
      </c>
      <c r="O22" s="85" t="s">
        <v>53</v>
      </c>
      <c r="P22" s="85" t="s">
        <v>53</v>
      </c>
      <c r="Q22" s="70">
        <f>SUM(COUNTIF(O22,$AB$13),COUNTIF(O22,$AB$14))*RESUMEN!H$13+SUM(COUNTIF(P22,$AB$13),COUNTIF(P22,$AB$14))*RESUMEN!H$13</f>
        <v>0</v>
      </c>
      <c r="R22" s="84" t="s">
        <v>53</v>
      </c>
      <c r="S22" s="70">
        <f>SUM(COUNTIF(R22,$AB$13),COUNTIF(R22,$AB$14))*RESUMEN!H$14</f>
        <v>0</v>
      </c>
      <c r="T22" s="70">
        <f t="shared" si="0"/>
        <v>0</v>
      </c>
      <c r="U22" s="12"/>
      <c r="V22" s="12"/>
      <c r="W22" s="1"/>
      <c r="X22" s="41" t="s">
        <v>52</v>
      </c>
      <c r="Y22" s="41"/>
      <c r="AA22" s="41"/>
      <c r="AB22" s="41"/>
      <c r="AC22" s="41"/>
      <c r="AD22" s="41"/>
      <c r="AE22" s="41"/>
      <c r="AF22" s="41"/>
      <c r="AG22" s="41"/>
    </row>
    <row r="23" spans="1:33" ht="21.75" customHeight="1" x14ac:dyDescent="0.2">
      <c r="A23" s="12"/>
      <c r="B23" s="68">
        <v>11</v>
      </c>
      <c r="C23" s="81"/>
      <c r="D23" s="81"/>
      <c r="E23" s="82" t="s">
        <v>52</v>
      </c>
      <c r="F23" s="82" t="s">
        <v>52</v>
      </c>
      <c r="G23" s="82" t="s">
        <v>52</v>
      </c>
      <c r="H23" s="82"/>
      <c r="I23" s="83"/>
      <c r="J23" s="82"/>
      <c r="K23" s="82"/>
      <c r="L23" s="83"/>
      <c r="M23" s="82"/>
      <c r="N23" s="69">
        <f>IF(E23="No participa",IF(F23="No participa",IF(G23="No participa",0,RESUMEN!$H$12),RESUMEN!$H$12),RESUMEN!$H$12)</f>
        <v>0</v>
      </c>
      <c r="O23" s="85" t="s">
        <v>53</v>
      </c>
      <c r="P23" s="85" t="s">
        <v>53</v>
      </c>
      <c r="Q23" s="70">
        <f>SUM(COUNTIF(O23,$AB$13),COUNTIF(O23,$AB$14))*RESUMEN!H$13+SUM(COUNTIF(P23,$AB$13),COUNTIF(P23,$AB$14))*RESUMEN!H$13</f>
        <v>0</v>
      </c>
      <c r="R23" s="84" t="s">
        <v>53</v>
      </c>
      <c r="S23" s="70">
        <f>SUM(COUNTIF(R23,$AB$13),COUNTIF(R23,$AB$14))*RESUMEN!H$14</f>
        <v>0</v>
      </c>
      <c r="T23" s="70">
        <f t="shared" si="0"/>
        <v>0</v>
      </c>
      <c r="U23" s="12"/>
      <c r="V23" s="12"/>
      <c r="W23" s="1"/>
      <c r="X23" s="71" t="s">
        <v>73</v>
      </c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3" ht="21.75" customHeight="1" x14ac:dyDescent="0.2">
      <c r="A24" s="12"/>
      <c r="B24" s="68">
        <v>12</v>
      </c>
      <c r="C24" s="81"/>
      <c r="D24" s="81"/>
      <c r="E24" s="82" t="s">
        <v>52</v>
      </c>
      <c r="F24" s="82" t="s">
        <v>52</v>
      </c>
      <c r="G24" s="82" t="s">
        <v>52</v>
      </c>
      <c r="H24" s="82"/>
      <c r="I24" s="83"/>
      <c r="J24" s="82"/>
      <c r="K24" s="82"/>
      <c r="L24" s="83"/>
      <c r="M24" s="82"/>
      <c r="N24" s="69">
        <f>IF(E24="No participa",IF(F24="No participa",IF(G24="No participa",0,RESUMEN!$H$12),RESUMEN!$H$12),RESUMEN!$H$12)</f>
        <v>0</v>
      </c>
      <c r="O24" s="85" t="s">
        <v>53</v>
      </c>
      <c r="P24" s="85" t="s">
        <v>53</v>
      </c>
      <c r="Q24" s="70">
        <f>SUM(COUNTIF(O24,$AB$13),COUNTIF(O24,$AB$14))*RESUMEN!H$13+SUM(COUNTIF(P24,$AB$13),COUNTIF(P24,$AB$14))*RESUMEN!H$13</f>
        <v>0</v>
      </c>
      <c r="R24" s="84" t="s">
        <v>53</v>
      </c>
      <c r="S24" s="70">
        <f>SUM(COUNTIF(R24,$AB$13),COUNTIF(R24,$AB$14))*RESUMEN!H$14</f>
        <v>0</v>
      </c>
      <c r="T24" s="70">
        <f t="shared" si="0"/>
        <v>0</v>
      </c>
      <c r="U24" s="12"/>
      <c r="V24" s="12"/>
      <c r="W24" s="1"/>
      <c r="X24" s="71" t="s">
        <v>74</v>
      </c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3" ht="21.75" customHeight="1" x14ac:dyDescent="0.2">
      <c r="A25" s="12"/>
      <c r="B25" s="68">
        <v>13</v>
      </c>
      <c r="C25" s="81"/>
      <c r="D25" s="81"/>
      <c r="E25" s="82" t="s">
        <v>52</v>
      </c>
      <c r="F25" s="82" t="s">
        <v>52</v>
      </c>
      <c r="G25" s="82" t="s">
        <v>52</v>
      </c>
      <c r="H25" s="82"/>
      <c r="I25" s="83"/>
      <c r="J25" s="82"/>
      <c r="K25" s="82"/>
      <c r="L25" s="83"/>
      <c r="M25" s="82"/>
      <c r="N25" s="69">
        <f>IF(E25="No participa",IF(F25="No participa",IF(G25="No participa",0,RESUMEN!$H$12),RESUMEN!$H$12),RESUMEN!$H$12)</f>
        <v>0</v>
      </c>
      <c r="O25" s="85" t="s">
        <v>53</v>
      </c>
      <c r="P25" s="85" t="s">
        <v>53</v>
      </c>
      <c r="Q25" s="70">
        <f>SUM(COUNTIF(O25,$AB$13),COUNTIF(O25,$AB$14))*RESUMEN!H$13+SUM(COUNTIF(P25,$AB$13),COUNTIF(P25,$AB$14))*RESUMEN!H$13</f>
        <v>0</v>
      </c>
      <c r="R25" s="84" t="s">
        <v>53</v>
      </c>
      <c r="S25" s="70">
        <f>SUM(COUNTIF(R25,$AB$13),COUNTIF(R25,$AB$14))*RESUMEN!H$14</f>
        <v>0</v>
      </c>
      <c r="T25" s="70">
        <f t="shared" si="0"/>
        <v>0</v>
      </c>
      <c r="U25" s="12"/>
      <c r="V25" s="12"/>
      <c r="W25" s="1"/>
      <c r="X25" s="7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3" ht="21.75" customHeight="1" x14ac:dyDescent="0.2">
      <c r="A26" s="12"/>
      <c r="B26" s="68">
        <v>14</v>
      </c>
      <c r="C26" s="81"/>
      <c r="D26" s="81"/>
      <c r="E26" s="82" t="s">
        <v>52</v>
      </c>
      <c r="F26" s="82" t="s">
        <v>52</v>
      </c>
      <c r="G26" s="82" t="s">
        <v>52</v>
      </c>
      <c r="H26" s="82"/>
      <c r="I26" s="83"/>
      <c r="J26" s="82"/>
      <c r="K26" s="82"/>
      <c r="L26" s="83"/>
      <c r="M26" s="82"/>
      <c r="N26" s="69">
        <f>IF(E26="No participa",IF(F26="No participa",IF(G26="No participa",0,RESUMEN!$H$12),RESUMEN!$H$12),RESUMEN!$H$12)</f>
        <v>0</v>
      </c>
      <c r="O26" s="85" t="s">
        <v>53</v>
      </c>
      <c r="P26" s="85" t="s">
        <v>53</v>
      </c>
      <c r="Q26" s="70">
        <f>SUM(COUNTIF(O26,$AB$13),COUNTIF(O26,$AB$14))*RESUMEN!H$13+SUM(COUNTIF(P26,$AB$13),COUNTIF(P26,$AB$14))*RESUMEN!H$13</f>
        <v>0</v>
      </c>
      <c r="R26" s="84" t="s">
        <v>53</v>
      </c>
      <c r="S26" s="70">
        <f>SUM(COUNTIF(R26,$AB$13),COUNTIF(R26,$AB$14))*RESUMEN!H$14</f>
        <v>0</v>
      </c>
      <c r="T26" s="70">
        <f t="shared" si="0"/>
        <v>0</v>
      </c>
      <c r="U26" s="12"/>
      <c r="V26" s="12"/>
      <c r="W26" s="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3" ht="21.75" customHeight="1" x14ac:dyDescent="0.2">
      <c r="A27" s="12"/>
      <c r="B27" s="68">
        <v>15</v>
      </c>
      <c r="C27" s="81"/>
      <c r="D27" s="81"/>
      <c r="E27" s="82" t="s">
        <v>52</v>
      </c>
      <c r="F27" s="82" t="s">
        <v>52</v>
      </c>
      <c r="G27" s="82" t="s">
        <v>52</v>
      </c>
      <c r="H27" s="82"/>
      <c r="I27" s="83"/>
      <c r="J27" s="82"/>
      <c r="K27" s="82"/>
      <c r="L27" s="83"/>
      <c r="M27" s="82"/>
      <c r="N27" s="69">
        <f>IF(E27="No participa",IF(F27="No participa",IF(G27="No participa",0,RESUMEN!$H$12),RESUMEN!$H$12),RESUMEN!$H$12)</f>
        <v>0</v>
      </c>
      <c r="O27" s="85" t="s">
        <v>53</v>
      </c>
      <c r="P27" s="85" t="s">
        <v>53</v>
      </c>
      <c r="Q27" s="70">
        <f>SUM(COUNTIF(O27,$AB$13),COUNTIF(O27,$AB$14))*RESUMEN!H$13+SUM(COUNTIF(P27,$AB$13),COUNTIF(P27,$AB$14))*RESUMEN!H$13</f>
        <v>0</v>
      </c>
      <c r="R27" s="84" t="s">
        <v>53</v>
      </c>
      <c r="S27" s="70">
        <f>SUM(COUNTIF(R27,$AB$13),COUNTIF(R27,$AB$14))*RESUMEN!H$14</f>
        <v>0</v>
      </c>
      <c r="T27" s="70">
        <f t="shared" si="0"/>
        <v>0</v>
      </c>
      <c r="U27" s="12"/>
      <c r="V27" s="12"/>
      <c r="W27" s="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ht="21.75" customHeight="1" x14ac:dyDescent="0.2">
      <c r="A28" s="12"/>
      <c r="B28" s="68">
        <v>16</v>
      </c>
      <c r="C28" s="81"/>
      <c r="D28" s="81"/>
      <c r="E28" s="82" t="s">
        <v>52</v>
      </c>
      <c r="F28" s="82" t="s">
        <v>52</v>
      </c>
      <c r="G28" s="82" t="s">
        <v>52</v>
      </c>
      <c r="H28" s="82"/>
      <c r="I28" s="83"/>
      <c r="J28" s="82"/>
      <c r="K28" s="82"/>
      <c r="L28" s="83"/>
      <c r="M28" s="82"/>
      <c r="N28" s="69">
        <f>IF(E28="No participa",IF(F28="No participa",IF(G28="No participa",0,RESUMEN!$H$12),RESUMEN!$H$12),RESUMEN!$H$12)</f>
        <v>0</v>
      </c>
      <c r="O28" s="85" t="s">
        <v>53</v>
      </c>
      <c r="P28" s="85" t="s">
        <v>53</v>
      </c>
      <c r="Q28" s="70">
        <f>SUM(COUNTIF(O28,$AB$13),COUNTIF(O28,$AB$14))*RESUMEN!H$13+SUM(COUNTIF(P28,$AB$13),COUNTIF(P28,$AB$14))*RESUMEN!H$13</f>
        <v>0</v>
      </c>
      <c r="R28" s="84" t="s">
        <v>53</v>
      </c>
      <c r="S28" s="70">
        <f>SUM(COUNTIF(R28,$AB$13),COUNTIF(R28,$AB$14))*RESUMEN!H$14</f>
        <v>0</v>
      </c>
      <c r="T28" s="70">
        <f t="shared" si="0"/>
        <v>0</v>
      </c>
      <c r="U28" s="12"/>
      <c r="V28" s="12"/>
      <c r="W28" s="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3" ht="21.75" customHeight="1" x14ac:dyDescent="0.2">
      <c r="A29" s="12"/>
      <c r="B29" s="68">
        <v>17</v>
      </c>
      <c r="C29" s="81"/>
      <c r="D29" s="81"/>
      <c r="E29" s="82" t="s">
        <v>52</v>
      </c>
      <c r="F29" s="82" t="s">
        <v>52</v>
      </c>
      <c r="G29" s="82" t="s">
        <v>52</v>
      </c>
      <c r="H29" s="82"/>
      <c r="I29" s="83"/>
      <c r="J29" s="82"/>
      <c r="K29" s="82"/>
      <c r="L29" s="83"/>
      <c r="M29" s="82"/>
      <c r="N29" s="69">
        <f>IF(E29="No participa",IF(F29="No participa",IF(G29="No participa",0,RESUMEN!$H$12),RESUMEN!$H$12),RESUMEN!$H$12)</f>
        <v>0</v>
      </c>
      <c r="O29" s="85" t="s">
        <v>53</v>
      </c>
      <c r="P29" s="85" t="s">
        <v>53</v>
      </c>
      <c r="Q29" s="70">
        <f>SUM(COUNTIF(O29,$AB$13),COUNTIF(O29,$AB$14))*RESUMEN!H$13+SUM(COUNTIF(P29,$AB$13),COUNTIF(P29,$AB$14))*RESUMEN!H$13</f>
        <v>0</v>
      </c>
      <c r="R29" s="84" t="s">
        <v>53</v>
      </c>
      <c r="S29" s="70">
        <f>SUM(COUNTIF(R29,$AB$13),COUNTIF(R29,$AB$14))*RESUMEN!H$14</f>
        <v>0</v>
      </c>
      <c r="T29" s="70">
        <f t="shared" si="0"/>
        <v>0</v>
      </c>
      <c r="U29" s="12"/>
      <c r="V29" s="12"/>
      <c r="W29" s="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ht="21.75" customHeight="1" x14ac:dyDescent="0.2">
      <c r="A30" s="12"/>
      <c r="B30" s="68">
        <v>18</v>
      </c>
      <c r="C30" s="81"/>
      <c r="D30" s="81"/>
      <c r="E30" s="82" t="s">
        <v>52</v>
      </c>
      <c r="F30" s="82" t="s">
        <v>52</v>
      </c>
      <c r="G30" s="82" t="s">
        <v>52</v>
      </c>
      <c r="H30" s="82"/>
      <c r="I30" s="83"/>
      <c r="J30" s="82"/>
      <c r="K30" s="82"/>
      <c r="L30" s="83"/>
      <c r="M30" s="82"/>
      <c r="N30" s="69">
        <f>IF(E30="No participa",IF(F30="No participa",IF(G30="No participa",0,RESUMEN!$H$12),RESUMEN!$H$12),RESUMEN!$H$12)</f>
        <v>0</v>
      </c>
      <c r="O30" s="85" t="s">
        <v>53</v>
      </c>
      <c r="P30" s="85" t="s">
        <v>53</v>
      </c>
      <c r="Q30" s="70">
        <f>SUM(COUNTIF(O30,$AB$13),COUNTIF(O30,$AB$14))*RESUMEN!H$13+SUM(COUNTIF(P30,$AB$13),COUNTIF(P30,$AB$14))*RESUMEN!H$13</f>
        <v>0</v>
      </c>
      <c r="R30" s="84" t="s">
        <v>53</v>
      </c>
      <c r="S30" s="70">
        <f>SUM(COUNTIF(R30,$AB$13),COUNTIF(R30,$AB$14))*RESUMEN!H$14</f>
        <v>0</v>
      </c>
      <c r="T30" s="70">
        <f t="shared" si="0"/>
        <v>0</v>
      </c>
      <c r="U30" s="12"/>
      <c r="V30" s="12"/>
      <c r="W30" s="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ht="21.75" customHeight="1" x14ac:dyDescent="0.2">
      <c r="A31" s="12"/>
      <c r="B31" s="68">
        <v>19</v>
      </c>
      <c r="C31" s="81"/>
      <c r="D31" s="81"/>
      <c r="E31" s="82" t="s">
        <v>52</v>
      </c>
      <c r="F31" s="82" t="s">
        <v>52</v>
      </c>
      <c r="G31" s="82" t="s">
        <v>52</v>
      </c>
      <c r="H31" s="82"/>
      <c r="I31" s="83"/>
      <c r="J31" s="82"/>
      <c r="K31" s="82"/>
      <c r="L31" s="83"/>
      <c r="M31" s="82"/>
      <c r="N31" s="69">
        <f>IF(E31="No participa",IF(F31="No participa",IF(G31="No participa",0,RESUMEN!$H$12),RESUMEN!$H$12),RESUMEN!$H$12)</f>
        <v>0</v>
      </c>
      <c r="O31" s="85" t="s">
        <v>53</v>
      </c>
      <c r="P31" s="85" t="s">
        <v>53</v>
      </c>
      <c r="Q31" s="70">
        <f>SUM(COUNTIF(O31,$AB$13),COUNTIF(O31,$AB$14))*RESUMEN!H$13+SUM(COUNTIF(P31,$AB$13),COUNTIF(P31,$AB$14))*RESUMEN!H$13</f>
        <v>0</v>
      </c>
      <c r="R31" s="84" t="s">
        <v>53</v>
      </c>
      <c r="S31" s="70">
        <f>SUM(COUNTIF(R31,$AB$13),COUNTIF(R31,$AB$14))*RESUMEN!H$14</f>
        <v>0</v>
      </c>
      <c r="T31" s="70">
        <f t="shared" si="0"/>
        <v>0</v>
      </c>
      <c r="U31" s="12"/>
      <c r="V31" s="12"/>
      <c r="W31" s="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:33" ht="21.75" customHeight="1" x14ac:dyDescent="0.2">
      <c r="A32" s="12"/>
      <c r="B32" s="68">
        <v>20</v>
      </c>
      <c r="C32" s="81"/>
      <c r="D32" s="81"/>
      <c r="E32" s="82" t="s">
        <v>52</v>
      </c>
      <c r="F32" s="82" t="s">
        <v>52</v>
      </c>
      <c r="G32" s="82" t="s">
        <v>52</v>
      </c>
      <c r="H32" s="82"/>
      <c r="I32" s="83"/>
      <c r="J32" s="82"/>
      <c r="K32" s="82"/>
      <c r="L32" s="83"/>
      <c r="M32" s="82"/>
      <c r="N32" s="69">
        <f>IF(E32="No participa",IF(F32="No participa",IF(G32="No participa",0,RESUMEN!$H$12),RESUMEN!$H$12),RESUMEN!$H$12)</f>
        <v>0</v>
      </c>
      <c r="O32" s="85" t="s">
        <v>53</v>
      </c>
      <c r="P32" s="85" t="s">
        <v>53</v>
      </c>
      <c r="Q32" s="70">
        <f>SUM(COUNTIF(O32,$AB$13),COUNTIF(O32,$AB$14))*RESUMEN!H$13+SUM(COUNTIF(P32,$AB$13),COUNTIF(P32,$AB$14))*RESUMEN!H$13</f>
        <v>0</v>
      </c>
      <c r="R32" s="84" t="s">
        <v>53</v>
      </c>
      <c r="S32" s="70">
        <f>SUM(COUNTIF(R32,$AB$13),COUNTIF(R32,$AB$14))*RESUMEN!H$14</f>
        <v>0</v>
      </c>
      <c r="T32" s="70">
        <f t="shared" si="0"/>
        <v>0</v>
      </c>
      <c r="U32" s="12"/>
      <c r="V32" s="12"/>
      <c r="W32" s="1" t="str">
        <f t="shared" ref="W32:W34" si="2">IF(N32=1300,IF(#REF!="No",IF(#REF!="Si","Examenes","Torneo"),"Examenes"),"No corresponde")</f>
        <v>No corresponde</v>
      </c>
      <c r="X32" s="41" t="s">
        <v>58</v>
      </c>
      <c r="Y32" s="41" t="s">
        <v>58</v>
      </c>
      <c r="Z32" s="41"/>
      <c r="AA32" s="41"/>
      <c r="AB32" s="41"/>
      <c r="AC32" s="41"/>
      <c r="AD32" s="41"/>
      <c r="AE32" s="41"/>
      <c r="AF32" s="41"/>
      <c r="AG32" s="41"/>
    </row>
    <row r="33" spans="1:33" ht="21.75" customHeight="1" x14ac:dyDescent="0.2">
      <c r="A33" s="12"/>
      <c r="B33" s="68">
        <v>21</v>
      </c>
      <c r="C33" s="81"/>
      <c r="D33" s="81"/>
      <c r="E33" s="82" t="s">
        <v>52</v>
      </c>
      <c r="F33" s="82" t="s">
        <v>52</v>
      </c>
      <c r="G33" s="82" t="s">
        <v>52</v>
      </c>
      <c r="H33" s="82"/>
      <c r="I33" s="83"/>
      <c r="J33" s="82"/>
      <c r="K33" s="82"/>
      <c r="L33" s="83"/>
      <c r="M33" s="82"/>
      <c r="N33" s="69">
        <f>IF(E33="No participa",IF(F33="No participa",IF(G33="No participa",0,RESUMEN!$H$12),RESUMEN!$H$12),RESUMEN!$H$12)</f>
        <v>0</v>
      </c>
      <c r="O33" s="85" t="s">
        <v>53</v>
      </c>
      <c r="P33" s="85" t="s">
        <v>53</v>
      </c>
      <c r="Q33" s="70">
        <f>SUM(COUNTIF(O33,$AB$13),COUNTIF(O33,$AB$14))*RESUMEN!H$13+SUM(COUNTIF(P33,$AB$13),COUNTIF(P33,$AB$14))*RESUMEN!H$13</f>
        <v>0</v>
      </c>
      <c r="R33" s="84" t="s">
        <v>53</v>
      </c>
      <c r="S33" s="70">
        <f>SUM(COUNTIF(R33,$AB$13),COUNTIF(R33,$AB$14))*RESUMEN!H$14</f>
        <v>0</v>
      </c>
      <c r="T33" s="70">
        <f t="shared" si="0"/>
        <v>0</v>
      </c>
      <c r="U33" s="12"/>
      <c r="V33" s="12"/>
      <c r="W33" s="1" t="str">
        <f t="shared" si="2"/>
        <v>No corresponde</v>
      </c>
      <c r="X33" s="41" t="s">
        <v>62</v>
      </c>
      <c r="Y33" s="41" t="s">
        <v>62</v>
      </c>
      <c r="Z33" s="41"/>
      <c r="AA33" s="41"/>
      <c r="AB33" s="41"/>
      <c r="AC33" s="41"/>
      <c r="AD33" s="41"/>
      <c r="AE33" s="41"/>
      <c r="AF33" s="41"/>
      <c r="AG33" s="41"/>
    </row>
    <row r="34" spans="1:33" ht="21.75" customHeight="1" x14ac:dyDescent="0.2">
      <c r="A34" s="12"/>
      <c r="B34" s="68">
        <v>22</v>
      </c>
      <c r="C34" s="81"/>
      <c r="D34" s="81"/>
      <c r="E34" s="82" t="s">
        <v>52</v>
      </c>
      <c r="F34" s="82" t="s">
        <v>52</v>
      </c>
      <c r="G34" s="82" t="s">
        <v>52</v>
      </c>
      <c r="H34" s="82"/>
      <c r="I34" s="83"/>
      <c r="J34" s="82"/>
      <c r="K34" s="82"/>
      <c r="L34" s="83"/>
      <c r="M34" s="82"/>
      <c r="N34" s="69">
        <f>IF(E34="No participa",IF(F34="No participa",IF(G34="No participa",0,RESUMEN!$H$12),RESUMEN!$H$12),RESUMEN!$H$12)</f>
        <v>0</v>
      </c>
      <c r="O34" s="85" t="s">
        <v>53</v>
      </c>
      <c r="P34" s="85" t="s">
        <v>53</v>
      </c>
      <c r="Q34" s="70">
        <f>SUM(COUNTIF(O34,$AB$13),COUNTIF(O34,$AB$14))*RESUMEN!H$13+SUM(COUNTIF(P34,$AB$13),COUNTIF(P34,$AB$14))*RESUMEN!H$13</f>
        <v>0</v>
      </c>
      <c r="R34" s="84" t="s">
        <v>53</v>
      </c>
      <c r="S34" s="70">
        <f>SUM(COUNTIF(R34,$AB$13),COUNTIF(R34,$AB$14))*RESUMEN!H$14</f>
        <v>0</v>
      </c>
      <c r="T34" s="70">
        <f t="shared" si="0"/>
        <v>0</v>
      </c>
      <c r="U34" s="12"/>
      <c r="V34" s="12"/>
      <c r="W34" s="1" t="str">
        <f t="shared" si="2"/>
        <v>No corresponde</v>
      </c>
      <c r="X34" s="41" t="s">
        <v>65</v>
      </c>
      <c r="Y34" s="41" t="s">
        <v>65</v>
      </c>
      <c r="Z34" s="41"/>
      <c r="AA34" s="41"/>
      <c r="AB34" s="41"/>
      <c r="AC34" s="41"/>
      <c r="AD34" s="41"/>
      <c r="AE34" s="41"/>
      <c r="AF34" s="41"/>
      <c r="AG34" s="41"/>
    </row>
    <row r="35" spans="1:33" ht="21.75" customHeight="1" x14ac:dyDescent="0.2">
      <c r="A35" s="12"/>
      <c r="B35" s="68">
        <v>23</v>
      </c>
      <c r="C35" s="81"/>
      <c r="D35" s="81"/>
      <c r="E35" s="82" t="s">
        <v>52</v>
      </c>
      <c r="F35" s="82" t="s">
        <v>52</v>
      </c>
      <c r="G35" s="82" t="s">
        <v>52</v>
      </c>
      <c r="H35" s="82"/>
      <c r="I35" s="83"/>
      <c r="J35" s="82"/>
      <c r="K35" s="82"/>
      <c r="L35" s="83"/>
      <c r="M35" s="82"/>
      <c r="N35" s="69">
        <f>IF(E35="No participa",IF(F35="No participa",IF(G35="No participa",0,RESUMEN!$H$12),RESUMEN!$H$12),RESUMEN!$H$12)</f>
        <v>0</v>
      </c>
      <c r="O35" s="85" t="s">
        <v>53</v>
      </c>
      <c r="P35" s="85" t="s">
        <v>53</v>
      </c>
      <c r="Q35" s="70">
        <f>SUM(COUNTIF(O35,$AB$13),COUNTIF(O35,$AB$14))*RESUMEN!H$13+SUM(COUNTIF(P35,$AB$13),COUNTIF(P35,$AB$14))*RESUMEN!H$13</f>
        <v>0</v>
      </c>
      <c r="R35" s="84" t="s">
        <v>53</v>
      </c>
      <c r="S35" s="70">
        <f>SUM(COUNTIF(R35,$AB$13),COUNTIF(R35,$AB$14))*RESUMEN!H$14</f>
        <v>0</v>
      </c>
      <c r="T35" s="70">
        <f t="shared" si="0"/>
        <v>0</v>
      </c>
      <c r="U35" s="12"/>
      <c r="V35" s="12"/>
      <c r="W35" s="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ht="21.75" customHeight="1" x14ac:dyDescent="0.2">
      <c r="A36" s="12"/>
      <c r="B36" s="68">
        <v>24</v>
      </c>
      <c r="C36" s="81"/>
      <c r="D36" s="81"/>
      <c r="E36" s="82" t="s">
        <v>52</v>
      </c>
      <c r="F36" s="82" t="s">
        <v>52</v>
      </c>
      <c r="G36" s="82" t="s">
        <v>52</v>
      </c>
      <c r="H36" s="82"/>
      <c r="I36" s="83"/>
      <c r="J36" s="82"/>
      <c r="K36" s="82"/>
      <c r="L36" s="83"/>
      <c r="M36" s="82"/>
      <c r="N36" s="69">
        <f>IF(E36="No participa",IF(F36="No participa",IF(G36="No participa",0,RESUMEN!$H$12),RESUMEN!$H$12),RESUMEN!$H$12)</f>
        <v>0</v>
      </c>
      <c r="O36" s="85" t="s">
        <v>53</v>
      </c>
      <c r="P36" s="85" t="s">
        <v>53</v>
      </c>
      <c r="Q36" s="70">
        <f>SUM(COUNTIF(O36,$AB$13),COUNTIF(O36,$AB$14))*RESUMEN!H$13+SUM(COUNTIF(P36,$AB$13),COUNTIF(P36,$AB$14))*RESUMEN!H$13</f>
        <v>0</v>
      </c>
      <c r="R36" s="84" t="s">
        <v>53</v>
      </c>
      <c r="S36" s="70">
        <f>SUM(COUNTIF(R36,$AB$13),COUNTIF(R36,$AB$14))*RESUMEN!H$14</f>
        <v>0</v>
      </c>
      <c r="T36" s="70">
        <f t="shared" si="0"/>
        <v>0</v>
      </c>
      <c r="U36" s="12"/>
      <c r="V36" s="12"/>
      <c r="W36" s="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:33" ht="21.75" customHeight="1" x14ac:dyDescent="0.2">
      <c r="A37" s="12"/>
      <c r="B37" s="68">
        <v>25</v>
      </c>
      <c r="C37" s="81"/>
      <c r="D37" s="81"/>
      <c r="E37" s="82" t="s">
        <v>52</v>
      </c>
      <c r="F37" s="82" t="s">
        <v>52</v>
      </c>
      <c r="G37" s="82" t="s">
        <v>52</v>
      </c>
      <c r="H37" s="82"/>
      <c r="I37" s="83"/>
      <c r="J37" s="82"/>
      <c r="K37" s="82"/>
      <c r="L37" s="83"/>
      <c r="M37" s="82"/>
      <c r="N37" s="69">
        <f>IF(E37="No participa",IF(F37="No participa",IF(G37="No participa",0,RESUMEN!$H$12),RESUMEN!$H$12),RESUMEN!$H$12)</f>
        <v>0</v>
      </c>
      <c r="O37" s="85" t="s">
        <v>53</v>
      </c>
      <c r="P37" s="85" t="s">
        <v>53</v>
      </c>
      <c r="Q37" s="70">
        <f>SUM(COUNTIF(O37,$AB$13),COUNTIF(O37,$AB$14))*RESUMEN!H$13+SUM(COUNTIF(P37,$AB$13),COUNTIF(P37,$AB$14))*RESUMEN!H$13</f>
        <v>0</v>
      </c>
      <c r="R37" s="84" t="s">
        <v>53</v>
      </c>
      <c r="S37" s="70">
        <f>SUM(COUNTIF(R37,$AB$13),COUNTIF(R37,$AB$14))*RESUMEN!H$14</f>
        <v>0</v>
      </c>
      <c r="T37" s="70">
        <f t="shared" si="0"/>
        <v>0</v>
      </c>
      <c r="U37" s="12"/>
      <c r="V37" s="12"/>
      <c r="W37" s="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ht="21.75" customHeight="1" x14ac:dyDescent="0.2">
      <c r="A38" s="12"/>
      <c r="B38" s="68">
        <v>26</v>
      </c>
      <c r="C38" s="81"/>
      <c r="D38" s="81"/>
      <c r="E38" s="82" t="s">
        <v>52</v>
      </c>
      <c r="F38" s="82" t="s">
        <v>52</v>
      </c>
      <c r="G38" s="82" t="s">
        <v>52</v>
      </c>
      <c r="H38" s="82"/>
      <c r="I38" s="83"/>
      <c r="J38" s="82"/>
      <c r="K38" s="82"/>
      <c r="L38" s="83"/>
      <c r="M38" s="82"/>
      <c r="N38" s="69">
        <f>IF(E38="No participa",IF(F38="No participa",IF(G38="No participa",0,RESUMEN!$H$12),RESUMEN!$H$12),RESUMEN!$H$12)</f>
        <v>0</v>
      </c>
      <c r="O38" s="85" t="s">
        <v>53</v>
      </c>
      <c r="P38" s="85" t="s">
        <v>53</v>
      </c>
      <c r="Q38" s="70">
        <f>SUM(COUNTIF(O38,$AB$13),COUNTIF(O38,$AB$14))*RESUMEN!H$13+SUM(COUNTIF(P38,$AB$13),COUNTIF(P38,$AB$14))*RESUMEN!H$13</f>
        <v>0</v>
      </c>
      <c r="R38" s="84" t="s">
        <v>53</v>
      </c>
      <c r="S38" s="70">
        <f>SUM(COUNTIF(R38,$AB$13),COUNTIF(R38,$AB$14))*RESUMEN!H$14</f>
        <v>0</v>
      </c>
      <c r="T38" s="70">
        <f t="shared" si="0"/>
        <v>0</v>
      </c>
      <c r="U38" s="12"/>
      <c r="V38" s="12"/>
      <c r="W38" s="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21.75" customHeight="1" x14ac:dyDescent="0.2">
      <c r="A39" s="12"/>
      <c r="B39" s="68">
        <v>27</v>
      </c>
      <c r="C39" s="81"/>
      <c r="D39" s="81"/>
      <c r="E39" s="82" t="s">
        <v>52</v>
      </c>
      <c r="F39" s="82" t="s">
        <v>52</v>
      </c>
      <c r="G39" s="82" t="s">
        <v>52</v>
      </c>
      <c r="H39" s="82"/>
      <c r="I39" s="83"/>
      <c r="J39" s="82"/>
      <c r="K39" s="82"/>
      <c r="L39" s="83"/>
      <c r="M39" s="82"/>
      <c r="N39" s="69">
        <f>IF(E39="No participa",IF(F39="No participa",IF(G39="No participa",0,RESUMEN!$H$12),RESUMEN!$H$12),RESUMEN!$H$12)</f>
        <v>0</v>
      </c>
      <c r="O39" s="85" t="s">
        <v>53</v>
      </c>
      <c r="P39" s="85" t="s">
        <v>53</v>
      </c>
      <c r="Q39" s="70">
        <f>SUM(COUNTIF(O39,$AB$13),COUNTIF(O39,$AB$14))*RESUMEN!H$13+SUM(COUNTIF(P39,$AB$13),COUNTIF(P39,$AB$14))*RESUMEN!H$13</f>
        <v>0</v>
      </c>
      <c r="R39" s="84" t="s">
        <v>53</v>
      </c>
      <c r="S39" s="70">
        <f>SUM(COUNTIF(R39,$AB$13),COUNTIF(R39,$AB$14))*RESUMEN!H$14</f>
        <v>0</v>
      </c>
      <c r="T39" s="70">
        <f t="shared" si="0"/>
        <v>0</v>
      </c>
      <c r="U39" s="12"/>
      <c r="V39" s="12"/>
      <c r="W39" s="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33" ht="21.75" customHeight="1" x14ac:dyDescent="0.2">
      <c r="A40" s="12"/>
      <c r="B40" s="68">
        <v>28</v>
      </c>
      <c r="C40" s="81"/>
      <c r="D40" s="81"/>
      <c r="E40" s="82" t="s">
        <v>52</v>
      </c>
      <c r="F40" s="82" t="s">
        <v>52</v>
      </c>
      <c r="G40" s="82" t="s">
        <v>52</v>
      </c>
      <c r="H40" s="82"/>
      <c r="I40" s="83"/>
      <c r="J40" s="82"/>
      <c r="K40" s="82"/>
      <c r="L40" s="83"/>
      <c r="M40" s="82"/>
      <c r="N40" s="69">
        <f>IF(E40="No participa",IF(F40="No participa",IF(G40="No participa",0,RESUMEN!$H$12),RESUMEN!$H$12),RESUMEN!$H$12)</f>
        <v>0</v>
      </c>
      <c r="O40" s="85" t="s">
        <v>53</v>
      </c>
      <c r="P40" s="85" t="s">
        <v>53</v>
      </c>
      <c r="Q40" s="70">
        <f>SUM(COUNTIF(O40,$AB$13),COUNTIF(O40,$AB$14))*RESUMEN!H$13+SUM(COUNTIF(P40,$AB$13),COUNTIF(P40,$AB$14))*RESUMEN!H$13</f>
        <v>0</v>
      </c>
      <c r="R40" s="84" t="s">
        <v>53</v>
      </c>
      <c r="S40" s="70">
        <f>SUM(COUNTIF(R40,$AB$13),COUNTIF(R40,$AB$14))*RESUMEN!H$14</f>
        <v>0</v>
      </c>
      <c r="T40" s="70">
        <f t="shared" si="0"/>
        <v>0</v>
      </c>
      <c r="U40" s="12"/>
      <c r="V40" s="12"/>
      <c r="W40" s="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:33" ht="21.75" customHeight="1" x14ac:dyDescent="0.2">
      <c r="A41" s="12"/>
      <c r="B41" s="68">
        <v>29</v>
      </c>
      <c r="C41" s="81"/>
      <c r="D41" s="81"/>
      <c r="E41" s="82" t="s">
        <v>52</v>
      </c>
      <c r="F41" s="82" t="s">
        <v>52</v>
      </c>
      <c r="G41" s="82" t="s">
        <v>52</v>
      </c>
      <c r="H41" s="82"/>
      <c r="I41" s="83"/>
      <c r="J41" s="82"/>
      <c r="K41" s="82"/>
      <c r="L41" s="83"/>
      <c r="M41" s="82"/>
      <c r="N41" s="69">
        <f>IF(E41="No participa",IF(F41="No participa",IF(G41="No participa",0,RESUMEN!$H$12),RESUMEN!$H$12),RESUMEN!$H$12)</f>
        <v>0</v>
      </c>
      <c r="O41" s="85" t="s">
        <v>53</v>
      </c>
      <c r="P41" s="85" t="s">
        <v>53</v>
      </c>
      <c r="Q41" s="70">
        <f>SUM(COUNTIF(O41,$AB$13),COUNTIF(O41,$AB$14))*RESUMEN!H$13+SUM(COUNTIF(P41,$AB$13),COUNTIF(P41,$AB$14))*RESUMEN!H$13</f>
        <v>0</v>
      </c>
      <c r="R41" s="84" t="s">
        <v>53</v>
      </c>
      <c r="S41" s="70">
        <f>SUM(COUNTIF(R41,$AB$13),COUNTIF(R41,$AB$14))*RESUMEN!H$14</f>
        <v>0</v>
      </c>
      <c r="T41" s="70">
        <f t="shared" si="0"/>
        <v>0</v>
      </c>
      <c r="U41" s="12"/>
      <c r="V41" s="12"/>
      <c r="W41" s="1" t="str">
        <f t="shared" ref="W41:W42" si="3">IF(N41=1300,IF(#REF!="No",IF(#REF!="Si","Examenes","Torneo"),"Examenes"),"No corresponde")</f>
        <v>No corresponde</v>
      </c>
      <c r="X41" s="41" t="s">
        <v>67</v>
      </c>
      <c r="Y41" s="41"/>
      <c r="Z41" s="41"/>
      <c r="AA41" s="41"/>
      <c r="AB41" s="41"/>
      <c r="AC41" s="41"/>
      <c r="AD41" s="41"/>
      <c r="AE41" s="41"/>
      <c r="AF41" s="41"/>
      <c r="AG41" s="41"/>
    </row>
    <row r="42" spans="1:33" ht="21.75" customHeight="1" x14ac:dyDescent="0.2">
      <c r="A42" s="12"/>
      <c r="B42" s="68">
        <v>30</v>
      </c>
      <c r="C42" s="81"/>
      <c r="D42" s="81"/>
      <c r="E42" s="82" t="s">
        <v>52</v>
      </c>
      <c r="F42" s="82" t="s">
        <v>52</v>
      </c>
      <c r="G42" s="82" t="s">
        <v>52</v>
      </c>
      <c r="H42" s="82"/>
      <c r="I42" s="83"/>
      <c r="J42" s="82"/>
      <c r="K42" s="82"/>
      <c r="L42" s="83"/>
      <c r="M42" s="82"/>
      <c r="N42" s="69">
        <f>IF(E42="No participa",IF(F42="No participa",IF(G42="No participa",0,RESUMEN!$H$12),RESUMEN!$H$12),RESUMEN!$H$12)</f>
        <v>0</v>
      </c>
      <c r="O42" s="85" t="s">
        <v>53</v>
      </c>
      <c r="P42" s="85" t="s">
        <v>53</v>
      </c>
      <c r="Q42" s="70">
        <f>SUM(COUNTIF(O42,$AB$13),COUNTIF(O42,$AB$14))*RESUMEN!H$13+SUM(COUNTIF(P42,$AB$13),COUNTIF(P42,$AB$14))*RESUMEN!H$13</f>
        <v>0</v>
      </c>
      <c r="R42" s="84" t="s">
        <v>53</v>
      </c>
      <c r="S42" s="70">
        <f>SUM(COUNTIF(R42,$AB$13),COUNTIF(R42,$AB$14))*RESUMEN!H$14</f>
        <v>0</v>
      </c>
      <c r="T42" s="70">
        <f t="shared" si="0"/>
        <v>0</v>
      </c>
      <c r="U42" s="12"/>
      <c r="V42" s="12"/>
      <c r="W42" s="1" t="str">
        <f t="shared" si="3"/>
        <v>No corresponde</v>
      </c>
      <c r="X42" s="41" t="s">
        <v>69</v>
      </c>
      <c r="Y42" s="41"/>
      <c r="Z42" s="41"/>
      <c r="AA42" s="41"/>
      <c r="AB42" s="41"/>
      <c r="AC42" s="41"/>
      <c r="AD42" s="41"/>
      <c r="AE42" s="41"/>
      <c r="AF42" s="41"/>
      <c r="AG42" s="41"/>
    </row>
    <row r="43" spans="1:33" ht="21.75" customHeight="1" x14ac:dyDescent="0.2">
      <c r="A43" s="12"/>
      <c r="B43" s="68">
        <v>31</v>
      </c>
      <c r="C43" s="81"/>
      <c r="D43" s="81"/>
      <c r="E43" s="82" t="s">
        <v>52</v>
      </c>
      <c r="F43" s="82" t="s">
        <v>52</v>
      </c>
      <c r="G43" s="82" t="s">
        <v>52</v>
      </c>
      <c r="H43" s="82"/>
      <c r="I43" s="83"/>
      <c r="J43" s="82"/>
      <c r="K43" s="82"/>
      <c r="L43" s="83"/>
      <c r="M43" s="82"/>
      <c r="N43" s="69">
        <f>IF(E43="No participa",IF(F43="No participa",IF(G43="No participa",0,RESUMEN!$H$12),RESUMEN!$H$12),RESUMEN!$H$12)</f>
        <v>0</v>
      </c>
      <c r="O43" s="85" t="s">
        <v>53</v>
      </c>
      <c r="P43" s="85" t="s">
        <v>53</v>
      </c>
      <c r="Q43" s="70">
        <f>SUM(COUNTIF(O43,$AB$13),COUNTIF(O43,$AB$14))*RESUMEN!H$13+SUM(COUNTIF(P43,$AB$13),COUNTIF(P43,$AB$14))*RESUMEN!H$13</f>
        <v>0</v>
      </c>
      <c r="R43" s="84" t="s">
        <v>53</v>
      </c>
      <c r="S43" s="70">
        <f>SUM(COUNTIF(R43,$AB$13),COUNTIF(R43,$AB$14))*RESUMEN!H$14</f>
        <v>0</v>
      </c>
      <c r="T43" s="70">
        <f t="shared" si="0"/>
        <v>0</v>
      </c>
      <c r="U43" s="12"/>
      <c r="V43" s="12"/>
      <c r="W43" s="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:33" ht="21.75" customHeight="1" x14ac:dyDescent="0.2">
      <c r="A44" s="12"/>
      <c r="B44" s="68">
        <v>32</v>
      </c>
      <c r="C44" s="81"/>
      <c r="D44" s="81"/>
      <c r="E44" s="82" t="s">
        <v>52</v>
      </c>
      <c r="F44" s="82" t="s">
        <v>52</v>
      </c>
      <c r="G44" s="82" t="s">
        <v>52</v>
      </c>
      <c r="H44" s="82"/>
      <c r="I44" s="83"/>
      <c r="J44" s="82"/>
      <c r="K44" s="82"/>
      <c r="L44" s="83"/>
      <c r="M44" s="82"/>
      <c r="N44" s="69">
        <f>IF(E44="No participa",IF(F44="No participa",IF(G44="No participa",0,RESUMEN!$H$12),RESUMEN!$H$12),RESUMEN!$H$12)</f>
        <v>0</v>
      </c>
      <c r="O44" s="85" t="s">
        <v>53</v>
      </c>
      <c r="P44" s="85" t="s">
        <v>53</v>
      </c>
      <c r="Q44" s="70">
        <f>SUM(COUNTIF(O44,$AB$13),COUNTIF(O44,$AB$14))*RESUMEN!H$13+SUM(COUNTIF(P44,$AB$13),COUNTIF(P44,$AB$14))*RESUMEN!H$13</f>
        <v>0</v>
      </c>
      <c r="R44" s="84" t="s">
        <v>53</v>
      </c>
      <c r="S44" s="70">
        <f>SUM(COUNTIF(R44,$AB$13),COUNTIF(R44,$AB$14))*RESUMEN!H$14</f>
        <v>0</v>
      </c>
      <c r="T44" s="70">
        <f t="shared" si="0"/>
        <v>0</v>
      </c>
      <c r="U44" s="12"/>
      <c r="V44" s="12"/>
      <c r="W44" s="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:33" ht="21.75" customHeight="1" x14ac:dyDescent="0.2">
      <c r="A45" s="12"/>
      <c r="B45" s="68">
        <v>33</v>
      </c>
      <c r="C45" s="81"/>
      <c r="D45" s="81"/>
      <c r="E45" s="82" t="s">
        <v>52</v>
      </c>
      <c r="F45" s="82" t="s">
        <v>52</v>
      </c>
      <c r="G45" s="82" t="s">
        <v>52</v>
      </c>
      <c r="H45" s="82"/>
      <c r="I45" s="83"/>
      <c r="J45" s="82"/>
      <c r="K45" s="82"/>
      <c r="L45" s="83"/>
      <c r="M45" s="82"/>
      <c r="N45" s="69">
        <f>IF(E45="No participa",IF(F45="No participa",IF(G45="No participa",0,RESUMEN!$H$12),RESUMEN!$H$12),RESUMEN!$H$12)</f>
        <v>0</v>
      </c>
      <c r="O45" s="85" t="s">
        <v>53</v>
      </c>
      <c r="P45" s="85" t="s">
        <v>53</v>
      </c>
      <c r="Q45" s="70">
        <f>SUM(COUNTIF(O45,$AB$13),COUNTIF(O45,$AB$14))*RESUMEN!H$13+SUM(COUNTIF(P45,$AB$13),COUNTIF(P45,$AB$14))*RESUMEN!H$13</f>
        <v>0</v>
      </c>
      <c r="R45" s="84" t="s">
        <v>53</v>
      </c>
      <c r="S45" s="70">
        <f>SUM(COUNTIF(R45,$AB$13),COUNTIF(R45,$AB$14))*RESUMEN!H$14</f>
        <v>0</v>
      </c>
      <c r="T45" s="70">
        <f t="shared" si="0"/>
        <v>0</v>
      </c>
      <c r="U45" s="12"/>
      <c r="V45" s="12"/>
      <c r="W45" s="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:33" ht="21.75" customHeight="1" x14ac:dyDescent="0.2">
      <c r="A46" s="12"/>
      <c r="B46" s="68">
        <v>34</v>
      </c>
      <c r="C46" s="81"/>
      <c r="D46" s="81"/>
      <c r="E46" s="82" t="s">
        <v>52</v>
      </c>
      <c r="F46" s="82" t="s">
        <v>52</v>
      </c>
      <c r="G46" s="82" t="s">
        <v>52</v>
      </c>
      <c r="H46" s="82"/>
      <c r="I46" s="83"/>
      <c r="J46" s="82"/>
      <c r="K46" s="82"/>
      <c r="L46" s="83"/>
      <c r="M46" s="82"/>
      <c r="N46" s="69">
        <f>IF(E46="No participa",IF(F46="No participa",IF(G46="No participa",0,RESUMEN!$H$12),RESUMEN!$H$12),RESUMEN!$H$12)</f>
        <v>0</v>
      </c>
      <c r="O46" s="85" t="s">
        <v>53</v>
      </c>
      <c r="P46" s="85" t="s">
        <v>53</v>
      </c>
      <c r="Q46" s="70">
        <f>SUM(COUNTIF(O46,$AB$13),COUNTIF(O46,$AB$14))*RESUMEN!H$13+SUM(COUNTIF(P46,$AB$13),COUNTIF(P46,$AB$14))*RESUMEN!H$13</f>
        <v>0</v>
      </c>
      <c r="R46" s="84" t="s">
        <v>53</v>
      </c>
      <c r="S46" s="70">
        <f>SUM(COUNTIF(R46,$AB$13),COUNTIF(R46,$AB$14))*RESUMEN!H$14</f>
        <v>0</v>
      </c>
      <c r="T46" s="70">
        <f t="shared" si="0"/>
        <v>0</v>
      </c>
      <c r="U46" s="12"/>
      <c r="V46" s="12"/>
      <c r="W46" s="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:33" ht="21.75" customHeight="1" x14ac:dyDescent="0.2">
      <c r="A47" s="12"/>
      <c r="B47" s="68">
        <v>35</v>
      </c>
      <c r="C47" s="81"/>
      <c r="D47" s="81"/>
      <c r="E47" s="82" t="s">
        <v>52</v>
      </c>
      <c r="F47" s="82" t="s">
        <v>52</v>
      </c>
      <c r="G47" s="82" t="s">
        <v>52</v>
      </c>
      <c r="H47" s="82"/>
      <c r="I47" s="83"/>
      <c r="J47" s="82"/>
      <c r="K47" s="82"/>
      <c r="L47" s="83"/>
      <c r="M47" s="82"/>
      <c r="N47" s="69">
        <f>IF(E47="No participa",IF(F47="No participa",IF(G47="No participa",0,RESUMEN!$H$12),RESUMEN!$H$12),RESUMEN!$H$12)</f>
        <v>0</v>
      </c>
      <c r="O47" s="85" t="s">
        <v>53</v>
      </c>
      <c r="P47" s="85" t="s">
        <v>53</v>
      </c>
      <c r="Q47" s="70">
        <f>SUM(COUNTIF(O47,$AB$13),COUNTIF(O47,$AB$14))*RESUMEN!H$13+SUM(COUNTIF(P47,$AB$13),COUNTIF(P47,$AB$14))*RESUMEN!H$13</f>
        <v>0</v>
      </c>
      <c r="R47" s="84" t="s">
        <v>53</v>
      </c>
      <c r="S47" s="70">
        <f>SUM(COUNTIF(R47,$AB$13),COUNTIF(R47,$AB$14))*RESUMEN!H$14</f>
        <v>0</v>
      </c>
      <c r="T47" s="70">
        <f t="shared" si="0"/>
        <v>0</v>
      </c>
      <c r="U47" s="12"/>
      <c r="V47" s="12"/>
      <c r="W47" s="1" t="str">
        <f t="shared" ref="W47:W51" si="4">IF(N47=1300,IF(#REF!="No",IF(#REF!="Si","Examenes","Torneo"),"Examenes"),"No corresponde")</f>
        <v>No corresponde</v>
      </c>
      <c r="X47" s="41" t="s">
        <v>71</v>
      </c>
      <c r="Y47" s="41"/>
      <c r="Z47" s="41"/>
      <c r="AA47" s="41"/>
      <c r="AB47" s="41"/>
      <c r="AC47" s="41"/>
      <c r="AD47" s="41"/>
      <c r="AE47" s="41"/>
      <c r="AF47" s="41"/>
      <c r="AG47" s="41"/>
    </row>
    <row r="48" spans="1:33" ht="21.75" customHeight="1" x14ac:dyDescent="0.2">
      <c r="A48" s="12"/>
      <c r="B48" s="68">
        <v>36</v>
      </c>
      <c r="C48" s="81"/>
      <c r="D48" s="81"/>
      <c r="E48" s="82" t="s">
        <v>52</v>
      </c>
      <c r="F48" s="82" t="s">
        <v>52</v>
      </c>
      <c r="G48" s="82" t="s">
        <v>52</v>
      </c>
      <c r="H48" s="82"/>
      <c r="I48" s="83"/>
      <c r="J48" s="82"/>
      <c r="K48" s="82"/>
      <c r="L48" s="83"/>
      <c r="M48" s="82"/>
      <c r="N48" s="69">
        <f>IF(E48="No participa",IF(F48="No participa",IF(G48="No participa",0,RESUMEN!$H$12),RESUMEN!$H$12),RESUMEN!$H$12)</f>
        <v>0</v>
      </c>
      <c r="O48" s="85" t="s">
        <v>53</v>
      </c>
      <c r="P48" s="85" t="s">
        <v>53</v>
      </c>
      <c r="Q48" s="70">
        <f>SUM(COUNTIF(O48,$AB$13),COUNTIF(O48,$AB$14))*RESUMEN!H$13+SUM(COUNTIF(P48,$AB$13),COUNTIF(P48,$AB$14))*RESUMEN!H$13</f>
        <v>0</v>
      </c>
      <c r="R48" s="84" t="s">
        <v>53</v>
      </c>
      <c r="S48" s="70">
        <f>SUM(COUNTIF(R48,$AB$13),COUNTIF(R48,$AB$14))*RESUMEN!H$14</f>
        <v>0</v>
      </c>
      <c r="T48" s="70">
        <f t="shared" si="0"/>
        <v>0</v>
      </c>
      <c r="U48" s="12"/>
      <c r="V48" s="12"/>
      <c r="W48" s="1" t="str">
        <f t="shared" si="4"/>
        <v>No corresponde</v>
      </c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:33" ht="21.75" customHeight="1" x14ac:dyDescent="0.2">
      <c r="A49" s="12"/>
      <c r="B49" s="68">
        <v>37</v>
      </c>
      <c r="C49" s="81"/>
      <c r="D49" s="81"/>
      <c r="E49" s="82" t="s">
        <v>52</v>
      </c>
      <c r="F49" s="82" t="s">
        <v>52</v>
      </c>
      <c r="G49" s="82" t="s">
        <v>52</v>
      </c>
      <c r="H49" s="82"/>
      <c r="I49" s="83"/>
      <c r="J49" s="82"/>
      <c r="K49" s="82"/>
      <c r="L49" s="83"/>
      <c r="M49" s="82"/>
      <c r="N49" s="69">
        <f>IF(E49="No participa",IF(F49="No participa",IF(G49="No participa",0,RESUMEN!$H$12),RESUMEN!$H$12),RESUMEN!$H$12)</f>
        <v>0</v>
      </c>
      <c r="O49" s="85" t="s">
        <v>53</v>
      </c>
      <c r="P49" s="85" t="s">
        <v>53</v>
      </c>
      <c r="Q49" s="70">
        <f>SUM(COUNTIF(O49,$AB$13),COUNTIF(O49,$AB$14))*RESUMEN!H$13+SUM(COUNTIF(P49,$AB$13),COUNTIF(P49,$AB$14))*RESUMEN!H$13</f>
        <v>0</v>
      </c>
      <c r="R49" s="84" t="s">
        <v>53</v>
      </c>
      <c r="S49" s="70">
        <f>SUM(COUNTIF(R49,$AB$13),COUNTIF(R49,$AB$14))*RESUMEN!H$14</f>
        <v>0</v>
      </c>
      <c r="T49" s="70">
        <f t="shared" si="0"/>
        <v>0</v>
      </c>
      <c r="U49" s="12"/>
      <c r="V49" s="12"/>
      <c r="W49" s="1" t="str">
        <f t="shared" si="4"/>
        <v>No corresponde</v>
      </c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:33" ht="21.75" customHeight="1" x14ac:dyDescent="0.2">
      <c r="A50" s="12"/>
      <c r="B50" s="68">
        <v>38</v>
      </c>
      <c r="C50" s="81"/>
      <c r="D50" s="81"/>
      <c r="E50" s="82" t="s">
        <v>52</v>
      </c>
      <c r="F50" s="82" t="s">
        <v>52</v>
      </c>
      <c r="G50" s="82" t="s">
        <v>52</v>
      </c>
      <c r="H50" s="82"/>
      <c r="I50" s="83"/>
      <c r="J50" s="82"/>
      <c r="K50" s="82"/>
      <c r="L50" s="83"/>
      <c r="M50" s="82"/>
      <c r="N50" s="69">
        <f>IF(E50="No participa",IF(F50="No participa",IF(G50="No participa",0,RESUMEN!$H$12),RESUMEN!$H$12),RESUMEN!$H$12)</f>
        <v>0</v>
      </c>
      <c r="O50" s="85" t="s">
        <v>53</v>
      </c>
      <c r="P50" s="85" t="s">
        <v>53</v>
      </c>
      <c r="Q50" s="70">
        <f>SUM(COUNTIF(O50,$AB$13),COUNTIF(O50,$AB$14))*RESUMEN!H$13+SUM(COUNTIF(P50,$AB$13),COUNTIF(P50,$AB$14))*RESUMEN!H$13</f>
        <v>0</v>
      </c>
      <c r="R50" s="84" t="s">
        <v>53</v>
      </c>
      <c r="S50" s="70">
        <f>SUM(COUNTIF(R50,$AB$13),COUNTIF(R50,$AB$14))*RESUMEN!H$14</f>
        <v>0</v>
      </c>
      <c r="T50" s="70">
        <f t="shared" si="0"/>
        <v>0</v>
      </c>
      <c r="U50" s="12"/>
      <c r="V50" s="12"/>
      <c r="W50" s="1" t="str">
        <f t="shared" si="4"/>
        <v>No corresponde</v>
      </c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:33" ht="21.75" customHeight="1" x14ac:dyDescent="0.2">
      <c r="A51" s="12"/>
      <c r="B51" s="68">
        <v>39</v>
      </c>
      <c r="C51" s="81"/>
      <c r="D51" s="81"/>
      <c r="E51" s="82" t="s">
        <v>52</v>
      </c>
      <c r="F51" s="82" t="s">
        <v>52</v>
      </c>
      <c r="G51" s="82" t="s">
        <v>52</v>
      </c>
      <c r="H51" s="82"/>
      <c r="I51" s="83"/>
      <c r="J51" s="82"/>
      <c r="K51" s="82"/>
      <c r="L51" s="83"/>
      <c r="M51" s="82"/>
      <c r="N51" s="69">
        <f>IF(E51="No participa",IF(F51="No participa",IF(G51="No participa",0,RESUMEN!$H$12),RESUMEN!$H$12),RESUMEN!$H$12)</f>
        <v>0</v>
      </c>
      <c r="O51" s="85" t="s">
        <v>53</v>
      </c>
      <c r="P51" s="85" t="s">
        <v>53</v>
      </c>
      <c r="Q51" s="70">
        <f>SUM(COUNTIF(O51,$AB$13),COUNTIF(O51,$AB$14))*RESUMEN!H$13+SUM(COUNTIF(P51,$AB$13),COUNTIF(P51,$AB$14))*RESUMEN!H$13</f>
        <v>0</v>
      </c>
      <c r="R51" s="84" t="s">
        <v>53</v>
      </c>
      <c r="S51" s="70">
        <f>SUM(COUNTIF(R51,$AB$13),COUNTIF(R51,$AB$14))*RESUMEN!H$14</f>
        <v>0</v>
      </c>
      <c r="T51" s="70">
        <f t="shared" si="0"/>
        <v>0</v>
      </c>
      <c r="U51" s="12"/>
      <c r="V51" s="12"/>
      <c r="W51" s="1" t="str">
        <f t="shared" si="4"/>
        <v>No corresponde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ht="21.75" customHeight="1" x14ac:dyDescent="0.2">
      <c r="A52" s="12"/>
      <c r="B52" s="68">
        <v>40</v>
      </c>
      <c r="C52" s="81"/>
      <c r="D52" s="81"/>
      <c r="E52" s="82" t="s">
        <v>52</v>
      </c>
      <c r="F52" s="82" t="s">
        <v>52</v>
      </c>
      <c r="G52" s="82" t="s">
        <v>52</v>
      </c>
      <c r="H52" s="82"/>
      <c r="I52" s="83"/>
      <c r="J52" s="82"/>
      <c r="K52" s="82"/>
      <c r="L52" s="83"/>
      <c r="M52" s="82"/>
      <c r="N52" s="69">
        <f>IF(E52="No participa",IF(F52="No participa",IF(G52="No participa",0,RESUMEN!$H$12),RESUMEN!$H$12),RESUMEN!$H$12)</f>
        <v>0</v>
      </c>
      <c r="O52" s="85" t="s">
        <v>53</v>
      </c>
      <c r="P52" s="85" t="s">
        <v>53</v>
      </c>
      <c r="Q52" s="70">
        <f>SUM(COUNTIF(O52,$AB$13),COUNTIF(O52,$AB$14))*RESUMEN!H$13+SUM(COUNTIF(P52,$AB$13),COUNTIF(P52,$AB$14))*RESUMEN!H$13</f>
        <v>0</v>
      </c>
      <c r="R52" s="84" t="s">
        <v>53</v>
      </c>
      <c r="S52" s="70">
        <f>SUM(COUNTIF(R52,$AB$13),COUNTIF(R52,$AB$14))*RESUMEN!H$14</f>
        <v>0</v>
      </c>
      <c r="T52" s="70">
        <f t="shared" si="0"/>
        <v>0</v>
      </c>
      <c r="U52" s="12"/>
      <c r="V52" s="12"/>
      <c r="W52" s="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:33" ht="21.75" customHeight="1" x14ac:dyDescent="0.2">
      <c r="A53" s="12"/>
      <c r="B53" s="68">
        <v>41</v>
      </c>
      <c r="C53" s="81"/>
      <c r="D53" s="81"/>
      <c r="E53" s="82" t="s">
        <v>52</v>
      </c>
      <c r="F53" s="82" t="s">
        <v>52</v>
      </c>
      <c r="G53" s="82" t="s">
        <v>52</v>
      </c>
      <c r="H53" s="82"/>
      <c r="I53" s="83"/>
      <c r="J53" s="82"/>
      <c r="K53" s="82"/>
      <c r="L53" s="83"/>
      <c r="M53" s="82"/>
      <c r="N53" s="69">
        <f>IF(E53="No participa",IF(F53="No participa",IF(G53="No participa",0,RESUMEN!$H$12),RESUMEN!$H$12),RESUMEN!$H$12)</f>
        <v>0</v>
      </c>
      <c r="O53" s="85" t="s">
        <v>53</v>
      </c>
      <c r="P53" s="85" t="s">
        <v>53</v>
      </c>
      <c r="Q53" s="70">
        <f>SUM(COUNTIF(O53,$AB$13),COUNTIF(O53,$AB$14))*RESUMEN!H$13+SUM(COUNTIF(P53,$AB$13),COUNTIF(P53,$AB$14))*RESUMEN!H$13</f>
        <v>0</v>
      </c>
      <c r="R53" s="84" t="s">
        <v>53</v>
      </c>
      <c r="S53" s="70">
        <f>SUM(COUNTIF(R53,$AB$13),COUNTIF(R53,$AB$14))*RESUMEN!H$14</f>
        <v>0</v>
      </c>
      <c r="T53" s="70">
        <f t="shared" si="0"/>
        <v>0</v>
      </c>
      <c r="U53" s="12"/>
      <c r="V53" s="12"/>
      <c r="W53" s="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:33" ht="21.75" customHeight="1" x14ac:dyDescent="0.2">
      <c r="A54" s="12"/>
      <c r="B54" s="68">
        <v>42</v>
      </c>
      <c r="C54" s="81"/>
      <c r="D54" s="81"/>
      <c r="E54" s="82" t="s">
        <v>52</v>
      </c>
      <c r="F54" s="82" t="s">
        <v>52</v>
      </c>
      <c r="G54" s="82" t="s">
        <v>52</v>
      </c>
      <c r="H54" s="82"/>
      <c r="I54" s="83"/>
      <c r="J54" s="82"/>
      <c r="K54" s="82"/>
      <c r="L54" s="83"/>
      <c r="M54" s="82"/>
      <c r="N54" s="69">
        <f>IF(E54="No participa",IF(F54="No participa",IF(G54="No participa",0,RESUMEN!$H$12),RESUMEN!$H$12),RESUMEN!$H$12)</f>
        <v>0</v>
      </c>
      <c r="O54" s="85" t="s">
        <v>53</v>
      </c>
      <c r="P54" s="85" t="s">
        <v>53</v>
      </c>
      <c r="Q54" s="70">
        <f>SUM(COUNTIF(O54,$AB$13),COUNTIF(O54,$AB$14))*RESUMEN!H$13+SUM(COUNTIF(P54,$AB$13),COUNTIF(P54,$AB$14))*RESUMEN!H$13</f>
        <v>0</v>
      </c>
      <c r="R54" s="84" t="s">
        <v>53</v>
      </c>
      <c r="S54" s="70">
        <f>SUM(COUNTIF(R54,$AB$13),COUNTIF(R54,$AB$14))*RESUMEN!H$14</f>
        <v>0</v>
      </c>
      <c r="T54" s="70">
        <f t="shared" si="0"/>
        <v>0</v>
      </c>
      <c r="U54" s="12"/>
      <c r="V54" s="12"/>
      <c r="W54" s="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:33" ht="21.75" customHeight="1" x14ac:dyDescent="0.2">
      <c r="A55" s="12"/>
      <c r="B55" s="68">
        <v>43</v>
      </c>
      <c r="C55" s="81"/>
      <c r="D55" s="81"/>
      <c r="E55" s="82" t="s">
        <v>52</v>
      </c>
      <c r="F55" s="82" t="s">
        <v>52</v>
      </c>
      <c r="G55" s="82" t="s">
        <v>52</v>
      </c>
      <c r="H55" s="82"/>
      <c r="I55" s="83"/>
      <c r="J55" s="82"/>
      <c r="K55" s="82"/>
      <c r="L55" s="83"/>
      <c r="M55" s="82"/>
      <c r="N55" s="69">
        <f>IF(E55="No participa",IF(F55="No participa",IF(G55="No participa",0,RESUMEN!$H$12),RESUMEN!$H$12),RESUMEN!$H$12)</f>
        <v>0</v>
      </c>
      <c r="O55" s="85" t="s">
        <v>53</v>
      </c>
      <c r="P55" s="85" t="s">
        <v>53</v>
      </c>
      <c r="Q55" s="70">
        <f>SUM(COUNTIF(O55,$AB$13),COUNTIF(O55,$AB$14))*RESUMEN!H$13+SUM(COUNTIF(P55,$AB$13),COUNTIF(P55,$AB$14))*RESUMEN!H$13</f>
        <v>0</v>
      </c>
      <c r="R55" s="84" t="s">
        <v>53</v>
      </c>
      <c r="S55" s="70">
        <f>SUM(COUNTIF(R55,$AB$13),COUNTIF(R55,$AB$14))*RESUMEN!H$14</f>
        <v>0</v>
      </c>
      <c r="T55" s="70">
        <f t="shared" si="0"/>
        <v>0</v>
      </c>
      <c r="U55" s="12"/>
      <c r="V55" s="12"/>
      <c r="W55" s="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:33" ht="21.75" customHeight="1" x14ac:dyDescent="0.2">
      <c r="A56" s="12"/>
      <c r="B56" s="68">
        <v>44</v>
      </c>
      <c r="C56" s="81"/>
      <c r="D56" s="81"/>
      <c r="E56" s="82" t="s">
        <v>52</v>
      </c>
      <c r="F56" s="82" t="s">
        <v>52</v>
      </c>
      <c r="G56" s="82" t="s">
        <v>52</v>
      </c>
      <c r="H56" s="82"/>
      <c r="I56" s="83"/>
      <c r="J56" s="82"/>
      <c r="K56" s="82"/>
      <c r="L56" s="83"/>
      <c r="M56" s="82"/>
      <c r="N56" s="69">
        <f>IF(E56="No participa",IF(F56="No participa",IF(G56="No participa",0,RESUMEN!$H$12),RESUMEN!$H$12),RESUMEN!$H$12)</f>
        <v>0</v>
      </c>
      <c r="O56" s="85" t="s">
        <v>53</v>
      </c>
      <c r="P56" s="85" t="s">
        <v>53</v>
      </c>
      <c r="Q56" s="70">
        <f>SUM(COUNTIF(O56,$AB$13),COUNTIF(O56,$AB$14))*RESUMEN!H$13+SUM(COUNTIF(P56,$AB$13),COUNTIF(P56,$AB$14))*RESUMEN!H$13</f>
        <v>0</v>
      </c>
      <c r="R56" s="84" t="s">
        <v>53</v>
      </c>
      <c r="S56" s="70">
        <f>SUM(COUNTIF(R56,$AB$13),COUNTIF(R56,$AB$14))*RESUMEN!H$14</f>
        <v>0</v>
      </c>
      <c r="T56" s="70">
        <f t="shared" si="0"/>
        <v>0</v>
      </c>
      <c r="U56" s="12"/>
      <c r="V56" s="12"/>
      <c r="W56" s="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3" ht="21.75" customHeight="1" x14ac:dyDescent="0.2">
      <c r="A57" s="12"/>
      <c r="B57" s="68">
        <v>45</v>
      </c>
      <c r="C57" s="81"/>
      <c r="D57" s="81"/>
      <c r="E57" s="82" t="s">
        <v>52</v>
      </c>
      <c r="F57" s="82" t="s">
        <v>52</v>
      </c>
      <c r="G57" s="82" t="s">
        <v>52</v>
      </c>
      <c r="H57" s="82"/>
      <c r="I57" s="83"/>
      <c r="J57" s="82"/>
      <c r="K57" s="82"/>
      <c r="L57" s="83"/>
      <c r="M57" s="82"/>
      <c r="N57" s="69">
        <f>IF(E57="No participa",IF(F57="No participa",IF(G57="No participa",0,RESUMEN!$H$12),RESUMEN!$H$12),RESUMEN!$H$12)</f>
        <v>0</v>
      </c>
      <c r="O57" s="85" t="s">
        <v>53</v>
      </c>
      <c r="P57" s="85" t="s">
        <v>53</v>
      </c>
      <c r="Q57" s="70">
        <f>SUM(COUNTIF(O57,$AB$13),COUNTIF(O57,$AB$14))*RESUMEN!H$13+SUM(COUNTIF(P57,$AB$13),COUNTIF(P57,$AB$14))*RESUMEN!H$13</f>
        <v>0</v>
      </c>
      <c r="R57" s="84" t="s">
        <v>53</v>
      </c>
      <c r="S57" s="70">
        <f>SUM(COUNTIF(R57,$AB$13),COUNTIF(R57,$AB$14))*RESUMEN!H$14</f>
        <v>0</v>
      </c>
      <c r="T57" s="70">
        <f t="shared" si="0"/>
        <v>0</v>
      </c>
      <c r="U57" s="12"/>
      <c r="V57" s="12"/>
      <c r="W57" s="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:33" ht="21.75" customHeight="1" x14ac:dyDescent="0.2">
      <c r="A58" s="12"/>
      <c r="B58" s="68">
        <v>46</v>
      </c>
      <c r="C58" s="81"/>
      <c r="D58" s="81"/>
      <c r="E58" s="82" t="s">
        <v>52</v>
      </c>
      <c r="F58" s="82" t="s">
        <v>52</v>
      </c>
      <c r="G58" s="82" t="s">
        <v>52</v>
      </c>
      <c r="H58" s="82"/>
      <c r="I58" s="83"/>
      <c r="J58" s="82"/>
      <c r="K58" s="82"/>
      <c r="L58" s="83"/>
      <c r="M58" s="82"/>
      <c r="N58" s="69">
        <f>IF(E58="No participa",IF(F58="No participa",IF(G58="No participa",0,RESUMEN!$H$12),RESUMEN!$H$12),RESUMEN!$H$12)</f>
        <v>0</v>
      </c>
      <c r="O58" s="85" t="s">
        <v>53</v>
      </c>
      <c r="P58" s="85" t="s">
        <v>53</v>
      </c>
      <c r="Q58" s="70">
        <f>SUM(COUNTIF(O58,$AB$13),COUNTIF(O58,$AB$14))*RESUMEN!H$13+SUM(COUNTIF(P58,$AB$13),COUNTIF(P58,$AB$14))*RESUMEN!H$13</f>
        <v>0</v>
      </c>
      <c r="R58" s="84" t="s">
        <v>53</v>
      </c>
      <c r="S58" s="70">
        <f>SUM(COUNTIF(R58,$AB$13),COUNTIF(R58,$AB$14))*RESUMEN!H$14</f>
        <v>0</v>
      </c>
      <c r="T58" s="70">
        <f t="shared" si="0"/>
        <v>0</v>
      </c>
      <c r="U58" s="12"/>
      <c r="V58" s="12"/>
      <c r="W58" s="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ht="21.75" customHeight="1" x14ac:dyDescent="0.2">
      <c r="A59" s="12"/>
      <c r="B59" s="68">
        <v>47</v>
      </c>
      <c r="C59" s="81"/>
      <c r="D59" s="81"/>
      <c r="E59" s="82" t="s">
        <v>52</v>
      </c>
      <c r="F59" s="82" t="s">
        <v>52</v>
      </c>
      <c r="G59" s="82" t="s">
        <v>52</v>
      </c>
      <c r="H59" s="82"/>
      <c r="I59" s="83"/>
      <c r="J59" s="82"/>
      <c r="K59" s="82"/>
      <c r="L59" s="83"/>
      <c r="M59" s="82"/>
      <c r="N59" s="69">
        <f>IF(E59="No participa",IF(F59="No participa",IF(G59="No participa",0,RESUMEN!$H$12),RESUMEN!$H$12),RESUMEN!$H$12)</f>
        <v>0</v>
      </c>
      <c r="O59" s="85" t="s">
        <v>53</v>
      </c>
      <c r="P59" s="85" t="s">
        <v>53</v>
      </c>
      <c r="Q59" s="70">
        <f>SUM(COUNTIF(O59,$AB$13),COUNTIF(O59,$AB$14))*RESUMEN!H$13+SUM(COUNTIF(P59,$AB$13),COUNTIF(P59,$AB$14))*RESUMEN!H$13</f>
        <v>0</v>
      </c>
      <c r="R59" s="84" t="s">
        <v>53</v>
      </c>
      <c r="S59" s="70">
        <f>SUM(COUNTIF(R59,$AB$13),COUNTIF(R59,$AB$14))*RESUMEN!H$14</f>
        <v>0</v>
      </c>
      <c r="T59" s="70">
        <f t="shared" si="0"/>
        <v>0</v>
      </c>
      <c r="U59" s="12"/>
      <c r="V59" s="12"/>
      <c r="W59" s="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  <row r="60" spans="1:33" ht="21.75" customHeight="1" x14ac:dyDescent="0.2">
      <c r="A60" s="12"/>
      <c r="B60" s="68">
        <v>48</v>
      </c>
      <c r="C60" s="81"/>
      <c r="D60" s="81"/>
      <c r="E60" s="82" t="s">
        <v>52</v>
      </c>
      <c r="F60" s="82" t="s">
        <v>52</v>
      </c>
      <c r="G60" s="82" t="s">
        <v>52</v>
      </c>
      <c r="H60" s="82"/>
      <c r="I60" s="83"/>
      <c r="J60" s="82"/>
      <c r="K60" s="82"/>
      <c r="L60" s="83"/>
      <c r="M60" s="82"/>
      <c r="N60" s="69">
        <f>IF(E60="No participa",IF(F60="No participa",IF(G60="No participa",0,RESUMEN!$H$12),RESUMEN!$H$12),RESUMEN!$H$12)</f>
        <v>0</v>
      </c>
      <c r="O60" s="85" t="s">
        <v>53</v>
      </c>
      <c r="P60" s="85" t="s">
        <v>53</v>
      </c>
      <c r="Q60" s="70">
        <f>SUM(COUNTIF(O60,$AB$13),COUNTIF(O60,$AB$14))*RESUMEN!H$13+SUM(COUNTIF(P60,$AB$13),COUNTIF(P60,$AB$14))*RESUMEN!H$13</f>
        <v>0</v>
      </c>
      <c r="R60" s="84" t="s">
        <v>53</v>
      </c>
      <c r="S60" s="70">
        <f>SUM(COUNTIF(R60,$AB$13),COUNTIF(R60,$AB$14))*RESUMEN!H$14</f>
        <v>0</v>
      </c>
      <c r="T60" s="70">
        <f t="shared" si="0"/>
        <v>0</v>
      </c>
      <c r="U60" s="12"/>
      <c r="V60" s="12"/>
      <c r="W60" s="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ht="21.75" customHeight="1" x14ac:dyDescent="0.2">
      <c r="A61" s="12"/>
      <c r="B61" s="68">
        <v>49</v>
      </c>
      <c r="C61" s="81"/>
      <c r="D61" s="81"/>
      <c r="E61" s="82" t="s">
        <v>52</v>
      </c>
      <c r="F61" s="82" t="s">
        <v>52</v>
      </c>
      <c r="G61" s="82" t="s">
        <v>52</v>
      </c>
      <c r="H61" s="82"/>
      <c r="I61" s="83"/>
      <c r="J61" s="82"/>
      <c r="K61" s="82"/>
      <c r="L61" s="83"/>
      <c r="M61" s="82"/>
      <c r="N61" s="69">
        <f>IF(E61="No participa",IF(F61="No participa",IF(G61="No participa",0,RESUMEN!$H$12),RESUMEN!$H$12),RESUMEN!$H$12)</f>
        <v>0</v>
      </c>
      <c r="O61" s="85" t="s">
        <v>53</v>
      </c>
      <c r="P61" s="85" t="s">
        <v>53</v>
      </c>
      <c r="Q61" s="70">
        <f>SUM(COUNTIF(O61,$AB$13),COUNTIF(O61,$AB$14))*RESUMEN!H$13+SUM(COUNTIF(P61,$AB$13),COUNTIF(P61,$AB$14))*RESUMEN!H$13</f>
        <v>0</v>
      </c>
      <c r="R61" s="84" t="s">
        <v>53</v>
      </c>
      <c r="S61" s="70">
        <f>SUM(COUNTIF(R61,$AB$13),COUNTIF(R61,$AB$14))*RESUMEN!H$14</f>
        <v>0</v>
      </c>
      <c r="T61" s="70">
        <f t="shared" si="0"/>
        <v>0</v>
      </c>
      <c r="U61" s="12"/>
      <c r="V61" s="12"/>
      <c r="W61" s="1"/>
      <c r="X61" s="41"/>
      <c r="Y61" s="41"/>
      <c r="Z61" s="41"/>
      <c r="AA61" s="41"/>
      <c r="AB61" s="41"/>
      <c r="AC61" s="41"/>
      <c r="AD61" s="41"/>
      <c r="AE61" s="41"/>
      <c r="AF61" s="41"/>
      <c r="AG61" s="41"/>
    </row>
    <row r="62" spans="1:33" ht="21.75" customHeight="1" x14ac:dyDescent="0.2">
      <c r="A62" s="12"/>
      <c r="B62" s="68">
        <v>50</v>
      </c>
      <c r="C62" s="81"/>
      <c r="D62" s="81"/>
      <c r="E62" s="82" t="s">
        <v>52</v>
      </c>
      <c r="F62" s="82" t="s">
        <v>52</v>
      </c>
      <c r="G62" s="82" t="s">
        <v>52</v>
      </c>
      <c r="H62" s="82"/>
      <c r="I62" s="83"/>
      <c r="J62" s="82"/>
      <c r="K62" s="82"/>
      <c r="L62" s="83"/>
      <c r="M62" s="82"/>
      <c r="N62" s="69">
        <f>IF(E62="No participa",IF(F62="No participa",IF(G62="No participa",0,RESUMEN!$H$12),RESUMEN!$H$12),RESUMEN!$H$12)</f>
        <v>0</v>
      </c>
      <c r="O62" s="85" t="s">
        <v>53</v>
      </c>
      <c r="P62" s="85" t="s">
        <v>53</v>
      </c>
      <c r="Q62" s="70">
        <f>SUM(COUNTIF(O62,$AB$13),COUNTIF(O62,$AB$14))*RESUMEN!H$13+SUM(COUNTIF(P62,$AB$13),COUNTIF(P62,$AB$14))*RESUMEN!H$13</f>
        <v>0</v>
      </c>
      <c r="R62" s="84" t="s">
        <v>53</v>
      </c>
      <c r="S62" s="70">
        <f>SUM(COUNTIF(R62,$AB$13),COUNTIF(R62,$AB$14))*RESUMEN!H$14</f>
        <v>0</v>
      </c>
      <c r="T62" s="70">
        <f t="shared" si="0"/>
        <v>0</v>
      </c>
      <c r="U62" s="12"/>
      <c r="V62" s="12"/>
      <c r="W62" s="1"/>
      <c r="X62" s="41"/>
      <c r="Y62" s="41"/>
      <c r="Z62" s="41"/>
      <c r="AA62" s="41"/>
      <c r="AB62" s="41"/>
      <c r="AC62" s="41"/>
      <c r="AD62" s="41"/>
      <c r="AE62" s="41"/>
      <c r="AF62" s="41"/>
      <c r="AG62" s="41"/>
    </row>
    <row r="63" spans="1:33" ht="21.75" customHeight="1" x14ac:dyDescent="0.2">
      <c r="A63" s="12"/>
      <c r="B63" s="68">
        <v>51</v>
      </c>
      <c r="C63" s="81"/>
      <c r="D63" s="81"/>
      <c r="E63" s="82" t="s">
        <v>52</v>
      </c>
      <c r="F63" s="82" t="s">
        <v>52</v>
      </c>
      <c r="G63" s="82" t="s">
        <v>52</v>
      </c>
      <c r="H63" s="82"/>
      <c r="I63" s="83"/>
      <c r="J63" s="82"/>
      <c r="K63" s="82"/>
      <c r="L63" s="83"/>
      <c r="M63" s="82"/>
      <c r="N63" s="69">
        <f>IF(E63="No participa",IF(F63="No participa",IF(G63="No participa",0,RESUMEN!$H$12),RESUMEN!$H$12),RESUMEN!$H$12)</f>
        <v>0</v>
      </c>
      <c r="O63" s="85" t="s">
        <v>53</v>
      </c>
      <c r="P63" s="85" t="s">
        <v>53</v>
      </c>
      <c r="Q63" s="70">
        <f>SUM(COUNTIF(O63,$AB$13),COUNTIF(O63,$AB$14))*RESUMEN!H$13+SUM(COUNTIF(P63,$AB$13),COUNTIF(P63,$AB$14))*RESUMEN!H$13</f>
        <v>0</v>
      </c>
      <c r="R63" s="84" t="s">
        <v>53</v>
      </c>
      <c r="S63" s="70">
        <f>SUM(COUNTIF(R63,$AB$13),COUNTIF(R63,$AB$14))*RESUMEN!H$14</f>
        <v>0</v>
      </c>
      <c r="T63" s="70">
        <f t="shared" si="0"/>
        <v>0</v>
      </c>
      <c r="U63" s="12"/>
      <c r="V63" s="12"/>
      <c r="W63" s="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33" ht="21.75" customHeight="1" x14ac:dyDescent="0.2">
      <c r="A64" s="12"/>
      <c r="B64" s="68">
        <v>52</v>
      </c>
      <c r="C64" s="81"/>
      <c r="D64" s="81"/>
      <c r="E64" s="82" t="s">
        <v>52</v>
      </c>
      <c r="F64" s="82" t="s">
        <v>52</v>
      </c>
      <c r="G64" s="82" t="s">
        <v>52</v>
      </c>
      <c r="H64" s="82"/>
      <c r="I64" s="83"/>
      <c r="J64" s="82"/>
      <c r="K64" s="82"/>
      <c r="L64" s="83"/>
      <c r="M64" s="82"/>
      <c r="N64" s="69">
        <f>IF(E64="No participa",IF(F64="No participa",IF(G64="No participa",0,RESUMEN!$H$12),RESUMEN!$H$12),RESUMEN!$H$12)</f>
        <v>0</v>
      </c>
      <c r="O64" s="85" t="s">
        <v>53</v>
      </c>
      <c r="P64" s="85" t="s">
        <v>53</v>
      </c>
      <c r="Q64" s="70">
        <f>SUM(COUNTIF(O64,$AB$13),COUNTIF(O64,$AB$14))*RESUMEN!H$13+SUM(COUNTIF(P64,$AB$13),COUNTIF(P64,$AB$14))*RESUMEN!H$13</f>
        <v>0</v>
      </c>
      <c r="R64" s="84" t="s">
        <v>53</v>
      </c>
      <c r="S64" s="70">
        <f>SUM(COUNTIF(R64,$AB$13),COUNTIF(R64,$AB$14))*RESUMEN!H$14</f>
        <v>0</v>
      </c>
      <c r="T64" s="70">
        <f t="shared" si="0"/>
        <v>0</v>
      </c>
      <c r="U64" s="12"/>
      <c r="V64" s="12"/>
      <c r="W64" s="1"/>
      <c r="X64" s="41"/>
      <c r="Y64" s="41"/>
      <c r="Z64" s="41"/>
      <c r="AA64" s="41"/>
      <c r="AB64" s="41"/>
      <c r="AC64" s="41"/>
      <c r="AD64" s="41"/>
      <c r="AE64" s="41"/>
      <c r="AF64" s="41"/>
      <c r="AG64" s="41"/>
    </row>
    <row r="65" spans="1:33" ht="21.75" customHeight="1" x14ac:dyDescent="0.2">
      <c r="A65" s="12"/>
      <c r="B65" s="68">
        <v>53</v>
      </c>
      <c r="C65" s="81"/>
      <c r="D65" s="81"/>
      <c r="E65" s="82" t="s">
        <v>52</v>
      </c>
      <c r="F65" s="82" t="s">
        <v>52</v>
      </c>
      <c r="G65" s="82" t="s">
        <v>52</v>
      </c>
      <c r="H65" s="82"/>
      <c r="I65" s="83"/>
      <c r="J65" s="82"/>
      <c r="K65" s="82"/>
      <c r="L65" s="83"/>
      <c r="M65" s="82"/>
      <c r="N65" s="69">
        <f>IF(E65="No participa",IF(F65="No participa",IF(G65="No participa",0,RESUMEN!$H$12),RESUMEN!$H$12),RESUMEN!$H$12)</f>
        <v>0</v>
      </c>
      <c r="O65" s="85" t="s">
        <v>53</v>
      </c>
      <c r="P65" s="85" t="s">
        <v>53</v>
      </c>
      <c r="Q65" s="70">
        <f>SUM(COUNTIF(O65,$AB$13),COUNTIF(O65,$AB$14))*RESUMEN!H$13+SUM(COUNTIF(P65,$AB$13),COUNTIF(P65,$AB$14))*RESUMEN!H$13</f>
        <v>0</v>
      </c>
      <c r="R65" s="84" t="s">
        <v>53</v>
      </c>
      <c r="S65" s="70">
        <f>SUM(COUNTIF(R65,$AB$13),COUNTIF(R65,$AB$14))*RESUMEN!H$14</f>
        <v>0</v>
      </c>
      <c r="T65" s="70">
        <f t="shared" si="0"/>
        <v>0</v>
      </c>
      <c r="U65" s="12"/>
      <c r="V65" s="12"/>
      <c r="W65" s="1"/>
      <c r="X65" s="41"/>
      <c r="Y65" s="41"/>
      <c r="Z65" s="41"/>
      <c r="AA65" s="41"/>
      <c r="AB65" s="41"/>
      <c r="AC65" s="41"/>
      <c r="AD65" s="41"/>
      <c r="AE65" s="41"/>
      <c r="AF65" s="41"/>
      <c r="AG65" s="41"/>
    </row>
    <row r="66" spans="1:33" ht="21.75" customHeight="1" x14ac:dyDescent="0.2">
      <c r="A66" s="12"/>
      <c r="B66" s="68">
        <v>54</v>
      </c>
      <c r="C66" s="81"/>
      <c r="D66" s="81"/>
      <c r="E66" s="82" t="s">
        <v>52</v>
      </c>
      <c r="F66" s="82" t="s">
        <v>52</v>
      </c>
      <c r="G66" s="82" t="s">
        <v>52</v>
      </c>
      <c r="H66" s="82"/>
      <c r="I66" s="83"/>
      <c r="J66" s="82"/>
      <c r="K66" s="82"/>
      <c r="L66" s="83"/>
      <c r="M66" s="82"/>
      <c r="N66" s="69">
        <f>IF(E66="No participa",IF(F66="No participa",IF(G66="No participa",0,RESUMEN!$H$12),RESUMEN!$H$12),RESUMEN!$H$12)</f>
        <v>0</v>
      </c>
      <c r="O66" s="85" t="s">
        <v>53</v>
      </c>
      <c r="P66" s="85" t="s">
        <v>53</v>
      </c>
      <c r="Q66" s="70">
        <f>SUM(COUNTIF(O66,$AB$13),COUNTIF(O66,$AB$14))*RESUMEN!H$13+SUM(COUNTIF(P66,$AB$13),COUNTIF(P66,$AB$14))*RESUMEN!H$13</f>
        <v>0</v>
      </c>
      <c r="R66" s="84" t="s">
        <v>53</v>
      </c>
      <c r="S66" s="70">
        <f>SUM(COUNTIF(R66,$AB$13),COUNTIF(R66,$AB$14))*RESUMEN!H$14</f>
        <v>0</v>
      </c>
      <c r="T66" s="70">
        <f t="shared" si="0"/>
        <v>0</v>
      </c>
      <c r="U66" s="12"/>
      <c r="V66" s="12"/>
      <c r="W66" s="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1:33" ht="21.75" customHeight="1" x14ac:dyDescent="0.2">
      <c r="A67" s="12"/>
      <c r="B67" s="68">
        <v>55</v>
      </c>
      <c r="C67" s="81"/>
      <c r="D67" s="81"/>
      <c r="E67" s="82" t="s">
        <v>52</v>
      </c>
      <c r="F67" s="82" t="s">
        <v>52</v>
      </c>
      <c r="G67" s="82" t="s">
        <v>52</v>
      </c>
      <c r="H67" s="82"/>
      <c r="I67" s="83"/>
      <c r="J67" s="82"/>
      <c r="K67" s="82"/>
      <c r="L67" s="83"/>
      <c r="M67" s="82"/>
      <c r="N67" s="69">
        <f>IF(E67="No participa",IF(F67="No participa",IF(G67="No participa",0,RESUMEN!$H$12),RESUMEN!$H$12),RESUMEN!$H$12)</f>
        <v>0</v>
      </c>
      <c r="O67" s="85" t="s">
        <v>53</v>
      </c>
      <c r="P67" s="85" t="s">
        <v>53</v>
      </c>
      <c r="Q67" s="70">
        <f>SUM(COUNTIF(O67,$AB$13),COUNTIF(O67,$AB$14))*RESUMEN!H$13+SUM(COUNTIF(P67,$AB$13),COUNTIF(P67,$AB$14))*RESUMEN!H$13</f>
        <v>0</v>
      </c>
      <c r="R67" s="84" t="s">
        <v>53</v>
      </c>
      <c r="S67" s="70">
        <f>SUM(COUNTIF(R67,$AB$13),COUNTIF(R67,$AB$14))*RESUMEN!H$14</f>
        <v>0</v>
      </c>
      <c r="T67" s="70">
        <f t="shared" si="0"/>
        <v>0</v>
      </c>
      <c r="U67" s="12"/>
      <c r="V67" s="12"/>
      <c r="W67" s="1"/>
      <c r="X67" s="41"/>
      <c r="Y67" s="41"/>
      <c r="Z67" s="41"/>
      <c r="AA67" s="41"/>
      <c r="AB67" s="41"/>
      <c r="AC67" s="41"/>
      <c r="AD67" s="41"/>
      <c r="AE67" s="41"/>
      <c r="AF67" s="41"/>
      <c r="AG67" s="41"/>
    </row>
    <row r="68" spans="1:33" ht="21.75" customHeight="1" x14ac:dyDescent="0.2">
      <c r="A68" s="12"/>
      <c r="B68" s="68">
        <v>56</v>
      </c>
      <c r="C68" s="81"/>
      <c r="D68" s="81"/>
      <c r="E68" s="82" t="s">
        <v>52</v>
      </c>
      <c r="F68" s="82" t="s">
        <v>52</v>
      </c>
      <c r="G68" s="82" t="s">
        <v>52</v>
      </c>
      <c r="H68" s="82"/>
      <c r="I68" s="83"/>
      <c r="J68" s="82"/>
      <c r="K68" s="82"/>
      <c r="L68" s="83"/>
      <c r="M68" s="82"/>
      <c r="N68" s="69">
        <f>IF(E68="No participa",IF(F68="No participa",IF(G68="No participa",0,RESUMEN!$H$12),RESUMEN!$H$12),RESUMEN!$H$12)</f>
        <v>0</v>
      </c>
      <c r="O68" s="85" t="s">
        <v>53</v>
      </c>
      <c r="P68" s="85" t="s">
        <v>53</v>
      </c>
      <c r="Q68" s="70">
        <f>SUM(COUNTIF(O68,$AB$13),COUNTIF(O68,$AB$14))*RESUMEN!H$13+SUM(COUNTIF(P68,$AB$13),COUNTIF(P68,$AB$14))*RESUMEN!H$13</f>
        <v>0</v>
      </c>
      <c r="R68" s="84" t="s">
        <v>53</v>
      </c>
      <c r="S68" s="70">
        <f>SUM(COUNTIF(R68,$AB$13),COUNTIF(R68,$AB$14))*RESUMEN!H$14</f>
        <v>0</v>
      </c>
      <c r="T68" s="70">
        <f t="shared" si="0"/>
        <v>0</v>
      </c>
      <c r="U68" s="12"/>
      <c r="V68" s="12"/>
      <c r="W68" s="1"/>
      <c r="X68" s="41"/>
      <c r="Y68" s="41"/>
      <c r="Z68" s="41"/>
      <c r="AA68" s="41"/>
      <c r="AB68" s="41"/>
      <c r="AC68" s="41"/>
      <c r="AD68" s="41"/>
      <c r="AE68" s="41"/>
      <c r="AF68" s="41"/>
      <c r="AG68" s="41"/>
    </row>
    <row r="69" spans="1:33" ht="21.75" customHeight="1" x14ac:dyDescent="0.2">
      <c r="A69" s="12"/>
      <c r="B69" s="68">
        <v>57</v>
      </c>
      <c r="C69" s="81"/>
      <c r="D69" s="81"/>
      <c r="E69" s="82" t="s">
        <v>52</v>
      </c>
      <c r="F69" s="82" t="s">
        <v>52</v>
      </c>
      <c r="G69" s="82" t="s">
        <v>52</v>
      </c>
      <c r="H69" s="82"/>
      <c r="I69" s="83"/>
      <c r="J69" s="82"/>
      <c r="K69" s="82"/>
      <c r="L69" s="83"/>
      <c r="M69" s="82"/>
      <c r="N69" s="69">
        <f>IF(E69="No participa",IF(F69="No participa",IF(G69="No participa",0,RESUMEN!$H$12),RESUMEN!$H$12),RESUMEN!$H$12)</f>
        <v>0</v>
      </c>
      <c r="O69" s="85" t="s">
        <v>53</v>
      </c>
      <c r="P69" s="85" t="s">
        <v>53</v>
      </c>
      <c r="Q69" s="70">
        <f>SUM(COUNTIF(O69,$AB$13),COUNTIF(O69,$AB$14))*RESUMEN!H$13+SUM(COUNTIF(P69,$AB$13),COUNTIF(P69,$AB$14))*RESUMEN!H$13</f>
        <v>0</v>
      </c>
      <c r="R69" s="84" t="s">
        <v>53</v>
      </c>
      <c r="S69" s="70">
        <f>SUM(COUNTIF(R69,$AB$13),COUNTIF(R69,$AB$14))*RESUMEN!H$14</f>
        <v>0</v>
      </c>
      <c r="T69" s="70">
        <f t="shared" si="0"/>
        <v>0</v>
      </c>
      <c r="U69" s="12"/>
      <c r="V69" s="12"/>
      <c r="W69" s="1"/>
      <c r="X69" s="41"/>
      <c r="Y69" s="41"/>
      <c r="Z69" s="41"/>
      <c r="AA69" s="41"/>
      <c r="AB69" s="41"/>
      <c r="AC69" s="41"/>
      <c r="AD69" s="41"/>
      <c r="AE69" s="41"/>
      <c r="AF69" s="41"/>
      <c r="AG69" s="41"/>
    </row>
    <row r="70" spans="1:33" ht="21.75" customHeight="1" x14ac:dyDescent="0.2">
      <c r="A70" s="12"/>
      <c r="B70" s="68">
        <v>58</v>
      </c>
      <c r="C70" s="81"/>
      <c r="D70" s="81"/>
      <c r="E70" s="82" t="s">
        <v>52</v>
      </c>
      <c r="F70" s="82" t="s">
        <v>52</v>
      </c>
      <c r="G70" s="82" t="s">
        <v>52</v>
      </c>
      <c r="H70" s="82"/>
      <c r="I70" s="83"/>
      <c r="J70" s="82"/>
      <c r="K70" s="82"/>
      <c r="L70" s="83"/>
      <c r="M70" s="82"/>
      <c r="N70" s="69">
        <f>IF(E70="No participa",IF(F70="No participa",IF(G70="No participa",0,RESUMEN!$H$12),RESUMEN!$H$12),RESUMEN!$H$12)</f>
        <v>0</v>
      </c>
      <c r="O70" s="85" t="s">
        <v>53</v>
      </c>
      <c r="P70" s="85" t="s">
        <v>53</v>
      </c>
      <c r="Q70" s="70">
        <f>SUM(COUNTIF(O70,$AB$13),COUNTIF(O70,$AB$14))*RESUMEN!H$13+SUM(COUNTIF(P70,$AB$13),COUNTIF(P70,$AB$14))*RESUMEN!H$13</f>
        <v>0</v>
      </c>
      <c r="R70" s="84" t="s">
        <v>53</v>
      </c>
      <c r="S70" s="70">
        <f>SUM(COUNTIF(R70,$AB$13),COUNTIF(R70,$AB$14))*RESUMEN!H$14</f>
        <v>0</v>
      </c>
      <c r="T70" s="70">
        <f t="shared" si="0"/>
        <v>0</v>
      </c>
      <c r="U70" s="12"/>
      <c r="V70" s="12"/>
      <c r="W70" s="1"/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ht="21.75" customHeight="1" x14ac:dyDescent="0.2">
      <c r="A71" s="12"/>
      <c r="B71" s="68">
        <v>59</v>
      </c>
      <c r="C71" s="81"/>
      <c r="D71" s="81"/>
      <c r="E71" s="82" t="s">
        <v>52</v>
      </c>
      <c r="F71" s="82" t="s">
        <v>52</v>
      </c>
      <c r="G71" s="82" t="s">
        <v>52</v>
      </c>
      <c r="H71" s="82"/>
      <c r="I71" s="83"/>
      <c r="J71" s="82"/>
      <c r="K71" s="82"/>
      <c r="L71" s="83"/>
      <c r="M71" s="82"/>
      <c r="N71" s="69">
        <f>IF(E71="No participa",IF(F71="No participa",IF(G71="No participa",0,RESUMEN!$H$12),RESUMEN!$H$12),RESUMEN!$H$12)</f>
        <v>0</v>
      </c>
      <c r="O71" s="85" t="s">
        <v>53</v>
      </c>
      <c r="P71" s="85" t="s">
        <v>53</v>
      </c>
      <c r="Q71" s="70">
        <f>SUM(COUNTIF(O71,$AB$13),COUNTIF(O71,$AB$14))*RESUMEN!H$13+SUM(COUNTIF(P71,$AB$13),COUNTIF(P71,$AB$14))*RESUMEN!H$13</f>
        <v>0</v>
      </c>
      <c r="R71" s="84" t="s">
        <v>53</v>
      </c>
      <c r="S71" s="70">
        <f>SUM(COUNTIF(R71,$AB$13),COUNTIF(R71,$AB$14))*RESUMEN!H$14</f>
        <v>0</v>
      </c>
      <c r="T71" s="70">
        <f t="shared" si="0"/>
        <v>0</v>
      </c>
      <c r="U71" s="12"/>
      <c r="V71" s="12"/>
      <c r="W71" s="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ht="21.75" customHeight="1" x14ac:dyDescent="0.2">
      <c r="A72" s="12"/>
      <c r="B72" s="68">
        <v>60</v>
      </c>
      <c r="C72" s="81"/>
      <c r="D72" s="81"/>
      <c r="E72" s="82" t="s">
        <v>52</v>
      </c>
      <c r="F72" s="82" t="s">
        <v>52</v>
      </c>
      <c r="G72" s="82" t="s">
        <v>52</v>
      </c>
      <c r="H72" s="82"/>
      <c r="I72" s="83"/>
      <c r="J72" s="82"/>
      <c r="K72" s="82"/>
      <c r="L72" s="83"/>
      <c r="M72" s="82"/>
      <c r="N72" s="69">
        <f>IF(E72="No participa",IF(F72="No participa",IF(G72="No participa",0,RESUMEN!$H$12),RESUMEN!$H$12),RESUMEN!$H$12)</f>
        <v>0</v>
      </c>
      <c r="O72" s="85" t="s">
        <v>53</v>
      </c>
      <c r="P72" s="85" t="s">
        <v>53</v>
      </c>
      <c r="Q72" s="70">
        <f>SUM(COUNTIF(O72,$AB$13),COUNTIF(O72,$AB$14))*RESUMEN!H$13+SUM(COUNTIF(P72,$AB$13),COUNTIF(P72,$AB$14))*RESUMEN!H$13</f>
        <v>0</v>
      </c>
      <c r="R72" s="84" t="s">
        <v>53</v>
      </c>
      <c r="S72" s="70">
        <f>SUM(COUNTIF(R72,$AB$13),COUNTIF(R72,$AB$14))*RESUMEN!H$14</f>
        <v>0</v>
      </c>
      <c r="T72" s="70">
        <f t="shared" si="0"/>
        <v>0</v>
      </c>
      <c r="U72" s="12"/>
      <c r="V72" s="12"/>
      <c r="W72" s="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ht="21.75" customHeight="1" x14ac:dyDescent="0.2">
      <c r="A73" s="12"/>
      <c r="B73" s="68">
        <v>61</v>
      </c>
      <c r="C73" s="81"/>
      <c r="D73" s="81"/>
      <c r="E73" s="82" t="s">
        <v>52</v>
      </c>
      <c r="F73" s="82" t="s">
        <v>52</v>
      </c>
      <c r="G73" s="82" t="s">
        <v>52</v>
      </c>
      <c r="H73" s="82"/>
      <c r="I73" s="83"/>
      <c r="J73" s="82"/>
      <c r="K73" s="82"/>
      <c r="L73" s="83"/>
      <c r="M73" s="82"/>
      <c r="N73" s="69">
        <f>IF(E73="No participa",IF(F73="No participa",IF(G73="No participa",0,RESUMEN!$H$12),RESUMEN!$H$12),RESUMEN!$H$12)</f>
        <v>0</v>
      </c>
      <c r="O73" s="85" t="s">
        <v>53</v>
      </c>
      <c r="P73" s="85" t="s">
        <v>53</v>
      </c>
      <c r="Q73" s="70">
        <f>SUM(COUNTIF(O73,$AB$13),COUNTIF(O73,$AB$14))*RESUMEN!H$13+SUM(COUNTIF(P73,$AB$13),COUNTIF(P73,$AB$14))*RESUMEN!H$13</f>
        <v>0</v>
      </c>
      <c r="R73" s="84" t="s">
        <v>53</v>
      </c>
      <c r="S73" s="70">
        <f>SUM(COUNTIF(R73,$AB$13),COUNTIF(R73,$AB$14))*RESUMEN!H$14</f>
        <v>0</v>
      </c>
      <c r="T73" s="70">
        <f t="shared" si="0"/>
        <v>0</v>
      </c>
      <c r="U73" s="12"/>
      <c r="V73" s="12"/>
      <c r="W73" s="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ht="21.75" customHeight="1" x14ac:dyDescent="0.2">
      <c r="A74" s="12"/>
      <c r="B74" s="68">
        <v>62</v>
      </c>
      <c r="C74" s="81"/>
      <c r="D74" s="81"/>
      <c r="E74" s="82" t="s">
        <v>52</v>
      </c>
      <c r="F74" s="82" t="s">
        <v>52</v>
      </c>
      <c r="G74" s="82" t="s">
        <v>52</v>
      </c>
      <c r="H74" s="82"/>
      <c r="I74" s="83"/>
      <c r="J74" s="82"/>
      <c r="K74" s="82"/>
      <c r="L74" s="83"/>
      <c r="M74" s="82"/>
      <c r="N74" s="69">
        <f>IF(E74="No participa",IF(F74="No participa",IF(G74="No participa",0,RESUMEN!$H$12),RESUMEN!$H$12),RESUMEN!$H$12)</f>
        <v>0</v>
      </c>
      <c r="O74" s="85" t="s">
        <v>53</v>
      </c>
      <c r="P74" s="85" t="s">
        <v>53</v>
      </c>
      <c r="Q74" s="70">
        <f>SUM(COUNTIF(O74,$AB$13),COUNTIF(O74,$AB$14))*RESUMEN!H$13+SUM(COUNTIF(P74,$AB$13),COUNTIF(P74,$AB$14))*RESUMEN!H$13</f>
        <v>0</v>
      </c>
      <c r="R74" s="84" t="s">
        <v>53</v>
      </c>
      <c r="S74" s="70">
        <f>SUM(COUNTIF(R74,$AB$13),COUNTIF(R74,$AB$14))*RESUMEN!H$14</f>
        <v>0</v>
      </c>
      <c r="T74" s="70">
        <f t="shared" si="0"/>
        <v>0</v>
      </c>
      <c r="U74" s="12"/>
      <c r="V74" s="12"/>
      <c r="W74" s="1"/>
      <c r="X74" s="41"/>
      <c r="Y74" s="41"/>
      <c r="Z74" s="41"/>
      <c r="AA74" s="41"/>
      <c r="AB74" s="41"/>
      <c r="AC74" s="41"/>
      <c r="AD74" s="41"/>
      <c r="AE74" s="41"/>
      <c r="AF74" s="41"/>
      <c r="AG74" s="41"/>
    </row>
    <row r="75" spans="1:33" ht="21.75" customHeight="1" x14ac:dyDescent="0.2">
      <c r="A75" s="12"/>
      <c r="B75" s="68">
        <v>63</v>
      </c>
      <c r="C75" s="81"/>
      <c r="D75" s="81"/>
      <c r="E75" s="82" t="s">
        <v>52</v>
      </c>
      <c r="F75" s="82" t="s">
        <v>52</v>
      </c>
      <c r="G75" s="82" t="s">
        <v>52</v>
      </c>
      <c r="H75" s="82"/>
      <c r="I75" s="83"/>
      <c r="J75" s="82"/>
      <c r="K75" s="82"/>
      <c r="L75" s="83"/>
      <c r="M75" s="82"/>
      <c r="N75" s="69">
        <f>IF(E75="No participa",IF(F75="No participa",IF(G75="No participa",0,RESUMEN!$H$12),RESUMEN!$H$12),RESUMEN!$H$12)</f>
        <v>0</v>
      </c>
      <c r="O75" s="85" t="s">
        <v>53</v>
      </c>
      <c r="P75" s="85" t="s">
        <v>53</v>
      </c>
      <c r="Q75" s="70">
        <f>SUM(COUNTIF(O75,$AB$13),COUNTIF(O75,$AB$14))*RESUMEN!H$13+SUM(COUNTIF(P75,$AB$13),COUNTIF(P75,$AB$14))*RESUMEN!H$13</f>
        <v>0</v>
      </c>
      <c r="R75" s="84" t="s">
        <v>53</v>
      </c>
      <c r="S75" s="70">
        <f>SUM(COUNTIF(R75,$AB$13),COUNTIF(R75,$AB$14))*RESUMEN!H$14</f>
        <v>0</v>
      </c>
      <c r="T75" s="70">
        <f t="shared" si="0"/>
        <v>0</v>
      </c>
      <c r="U75" s="12"/>
      <c r="V75" s="12"/>
      <c r="W75" s="1"/>
      <c r="X75" s="41"/>
      <c r="Y75" s="41"/>
      <c r="Z75" s="41"/>
      <c r="AA75" s="41"/>
      <c r="AB75" s="41"/>
      <c r="AC75" s="41"/>
      <c r="AD75" s="41"/>
      <c r="AE75" s="41"/>
      <c r="AF75" s="41"/>
      <c r="AG75" s="41"/>
    </row>
    <row r="76" spans="1:33" ht="21.75" customHeight="1" x14ac:dyDescent="0.2">
      <c r="A76" s="12"/>
      <c r="B76" s="68">
        <v>64</v>
      </c>
      <c r="C76" s="81"/>
      <c r="D76" s="81"/>
      <c r="E76" s="82" t="s">
        <v>52</v>
      </c>
      <c r="F76" s="82" t="s">
        <v>52</v>
      </c>
      <c r="G76" s="82" t="s">
        <v>52</v>
      </c>
      <c r="H76" s="82"/>
      <c r="I76" s="83"/>
      <c r="J76" s="82"/>
      <c r="K76" s="82"/>
      <c r="L76" s="83"/>
      <c r="M76" s="82"/>
      <c r="N76" s="69">
        <f>IF(E76="No participa",IF(F76="No participa",IF(G76="No participa",0,RESUMEN!$H$12),RESUMEN!$H$12),RESUMEN!$H$12)</f>
        <v>0</v>
      </c>
      <c r="O76" s="85" t="s">
        <v>53</v>
      </c>
      <c r="P76" s="85" t="s">
        <v>53</v>
      </c>
      <c r="Q76" s="70">
        <f>SUM(COUNTIF(O76,$AB$13),COUNTIF(O76,$AB$14))*RESUMEN!H$13+SUM(COUNTIF(P76,$AB$13),COUNTIF(P76,$AB$14))*RESUMEN!H$13</f>
        <v>0</v>
      </c>
      <c r="R76" s="84" t="s">
        <v>53</v>
      </c>
      <c r="S76" s="70">
        <f>SUM(COUNTIF(R76,$AB$13),COUNTIF(R76,$AB$14))*RESUMEN!H$14</f>
        <v>0</v>
      </c>
      <c r="T76" s="70">
        <f t="shared" si="0"/>
        <v>0</v>
      </c>
      <c r="U76" s="12"/>
      <c r="V76" s="12"/>
      <c r="W76" s="1"/>
      <c r="X76" s="41"/>
      <c r="Y76" s="41"/>
      <c r="Z76" s="41"/>
      <c r="AA76" s="41"/>
      <c r="AB76" s="41"/>
      <c r="AC76" s="41"/>
      <c r="AD76" s="41"/>
      <c r="AE76" s="41"/>
      <c r="AF76" s="41"/>
      <c r="AG76" s="41"/>
    </row>
    <row r="77" spans="1:33" ht="21.75" customHeight="1" x14ac:dyDescent="0.2">
      <c r="A77" s="12"/>
      <c r="B77" s="68">
        <v>65</v>
      </c>
      <c r="C77" s="81"/>
      <c r="D77" s="81"/>
      <c r="E77" s="82" t="s">
        <v>52</v>
      </c>
      <c r="F77" s="82" t="s">
        <v>52</v>
      </c>
      <c r="G77" s="82" t="s">
        <v>52</v>
      </c>
      <c r="H77" s="82"/>
      <c r="I77" s="83"/>
      <c r="J77" s="82"/>
      <c r="K77" s="82"/>
      <c r="L77" s="83"/>
      <c r="M77" s="82"/>
      <c r="N77" s="69">
        <f>IF(E77="No participa",IF(F77="No participa",IF(G77="No participa",0,RESUMEN!$H$12),RESUMEN!$H$12),RESUMEN!$H$12)</f>
        <v>0</v>
      </c>
      <c r="O77" s="85" t="s">
        <v>53</v>
      </c>
      <c r="P77" s="85" t="s">
        <v>53</v>
      </c>
      <c r="Q77" s="70">
        <f>SUM(COUNTIF(O77,$AB$13),COUNTIF(O77,$AB$14))*RESUMEN!H$13+SUM(COUNTIF(P77,$AB$13),COUNTIF(P77,$AB$14))*RESUMEN!H$13</f>
        <v>0</v>
      </c>
      <c r="R77" s="84" t="s">
        <v>53</v>
      </c>
      <c r="S77" s="70">
        <f>SUM(COUNTIF(R77,$AB$13),COUNTIF(R77,$AB$14))*RESUMEN!H$14</f>
        <v>0</v>
      </c>
      <c r="T77" s="70">
        <f t="shared" si="0"/>
        <v>0</v>
      </c>
      <c r="U77" s="12"/>
      <c r="V77" s="12"/>
      <c r="W77" s="1"/>
      <c r="X77" s="41"/>
      <c r="Y77" s="41"/>
      <c r="Z77" s="41"/>
      <c r="AA77" s="41"/>
      <c r="AB77" s="41"/>
      <c r="AC77" s="41"/>
      <c r="AD77" s="41"/>
      <c r="AE77" s="41"/>
      <c r="AF77" s="41"/>
      <c r="AG77" s="41"/>
    </row>
    <row r="78" spans="1:33" ht="21.75" customHeight="1" x14ac:dyDescent="0.2">
      <c r="A78" s="12"/>
      <c r="B78" s="68">
        <v>66</v>
      </c>
      <c r="C78" s="81"/>
      <c r="D78" s="81"/>
      <c r="E78" s="82" t="s">
        <v>52</v>
      </c>
      <c r="F78" s="82" t="s">
        <v>52</v>
      </c>
      <c r="G78" s="82" t="s">
        <v>52</v>
      </c>
      <c r="H78" s="82"/>
      <c r="I78" s="83"/>
      <c r="J78" s="82"/>
      <c r="K78" s="82"/>
      <c r="L78" s="83"/>
      <c r="M78" s="82"/>
      <c r="N78" s="69">
        <f>IF(E78="No participa",IF(F78="No participa",IF(G78="No participa",0,RESUMEN!$H$12),RESUMEN!$H$12),RESUMEN!$H$12)</f>
        <v>0</v>
      </c>
      <c r="O78" s="85" t="s">
        <v>53</v>
      </c>
      <c r="P78" s="85" t="s">
        <v>53</v>
      </c>
      <c r="Q78" s="70">
        <f>SUM(COUNTIF(O78,$AB$13),COUNTIF(O78,$AB$14))*RESUMEN!H$13+SUM(COUNTIF(P78,$AB$13),COUNTIF(P78,$AB$14))*RESUMEN!H$13</f>
        <v>0</v>
      </c>
      <c r="R78" s="84" t="s">
        <v>53</v>
      </c>
      <c r="S78" s="70">
        <f>SUM(COUNTIF(R78,$AB$13),COUNTIF(R78,$AB$14))*RESUMEN!H$14</f>
        <v>0</v>
      </c>
      <c r="T78" s="70">
        <f t="shared" si="0"/>
        <v>0</v>
      </c>
      <c r="U78" s="12"/>
      <c r="V78" s="12"/>
      <c r="W78" s="1"/>
      <c r="X78" s="41"/>
      <c r="Y78" s="41"/>
      <c r="Z78" s="41"/>
      <c r="AA78" s="41"/>
      <c r="AB78" s="41"/>
      <c r="AC78" s="41"/>
      <c r="AD78" s="41"/>
      <c r="AE78" s="41"/>
      <c r="AF78" s="41"/>
      <c r="AG78" s="41"/>
    </row>
    <row r="79" spans="1:33" ht="21.75" customHeight="1" x14ac:dyDescent="0.2">
      <c r="A79" s="12"/>
      <c r="B79" s="68">
        <v>67</v>
      </c>
      <c r="C79" s="81"/>
      <c r="D79" s="81"/>
      <c r="E79" s="82" t="s">
        <v>52</v>
      </c>
      <c r="F79" s="82" t="s">
        <v>52</v>
      </c>
      <c r="G79" s="82" t="s">
        <v>52</v>
      </c>
      <c r="H79" s="82"/>
      <c r="I79" s="83"/>
      <c r="J79" s="82"/>
      <c r="K79" s="82"/>
      <c r="L79" s="83"/>
      <c r="M79" s="82"/>
      <c r="N79" s="69">
        <f>IF(E79="No participa",IF(F79="No participa",IF(G79="No participa",0,RESUMEN!$H$12),RESUMEN!$H$12),RESUMEN!$H$12)</f>
        <v>0</v>
      </c>
      <c r="O79" s="85" t="s">
        <v>53</v>
      </c>
      <c r="P79" s="85" t="s">
        <v>53</v>
      </c>
      <c r="Q79" s="70">
        <f>SUM(COUNTIF(O79,$AB$13),COUNTIF(O79,$AB$14))*RESUMEN!H$13+SUM(COUNTIF(P79,$AB$13),COUNTIF(P79,$AB$14))*RESUMEN!H$13</f>
        <v>0</v>
      </c>
      <c r="R79" s="84" t="s">
        <v>53</v>
      </c>
      <c r="S79" s="70">
        <f>SUM(COUNTIF(R79,$AB$13),COUNTIF(R79,$AB$14))*RESUMEN!H$14</f>
        <v>0</v>
      </c>
      <c r="T79" s="70">
        <f t="shared" si="0"/>
        <v>0</v>
      </c>
      <c r="U79" s="12"/>
      <c r="V79" s="12"/>
      <c r="W79" s="1"/>
      <c r="X79" s="41"/>
      <c r="Y79" s="41"/>
      <c r="Z79" s="41"/>
      <c r="AA79" s="41"/>
      <c r="AB79" s="41"/>
      <c r="AC79" s="41"/>
      <c r="AD79" s="41"/>
      <c r="AE79" s="41"/>
      <c r="AF79" s="41"/>
      <c r="AG79" s="41"/>
    </row>
    <row r="80" spans="1:33" ht="21.75" customHeight="1" x14ac:dyDescent="0.2">
      <c r="A80" s="12"/>
      <c r="B80" s="68">
        <v>68</v>
      </c>
      <c r="C80" s="81"/>
      <c r="D80" s="81"/>
      <c r="E80" s="82" t="s">
        <v>52</v>
      </c>
      <c r="F80" s="82" t="s">
        <v>52</v>
      </c>
      <c r="G80" s="82" t="s">
        <v>52</v>
      </c>
      <c r="H80" s="82"/>
      <c r="I80" s="83"/>
      <c r="J80" s="82"/>
      <c r="K80" s="82"/>
      <c r="L80" s="83"/>
      <c r="M80" s="82"/>
      <c r="N80" s="69">
        <f>IF(E80="No participa",IF(F80="No participa",IF(G80="No participa",0,RESUMEN!$H$12),RESUMEN!$H$12),RESUMEN!$H$12)</f>
        <v>0</v>
      </c>
      <c r="O80" s="85" t="s">
        <v>53</v>
      </c>
      <c r="P80" s="85" t="s">
        <v>53</v>
      </c>
      <c r="Q80" s="70">
        <f>SUM(COUNTIF(O80,$AB$13),COUNTIF(O80,$AB$14))*RESUMEN!H$13+SUM(COUNTIF(P80,$AB$13),COUNTIF(P80,$AB$14))*RESUMEN!H$13</f>
        <v>0</v>
      </c>
      <c r="R80" s="84" t="s">
        <v>53</v>
      </c>
      <c r="S80" s="70">
        <f>SUM(COUNTIF(R80,$AB$13),COUNTIF(R80,$AB$14))*RESUMEN!H$14</f>
        <v>0</v>
      </c>
      <c r="T80" s="70">
        <f t="shared" si="0"/>
        <v>0</v>
      </c>
      <c r="U80" s="12"/>
      <c r="V80" s="12"/>
      <c r="W80" s="1"/>
      <c r="X80" s="41"/>
      <c r="Y80" s="41"/>
      <c r="Z80" s="41"/>
      <c r="AA80" s="41"/>
      <c r="AB80" s="41"/>
      <c r="AC80" s="41"/>
      <c r="AD80" s="41"/>
      <c r="AE80" s="41"/>
      <c r="AF80" s="41"/>
      <c r="AG80" s="41"/>
    </row>
    <row r="81" spans="1:33" ht="21.75" customHeight="1" x14ac:dyDescent="0.2">
      <c r="A81" s="12"/>
      <c r="B81" s="68">
        <v>69</v>
      </c>
      <c r="C81" s="81"/>
      <c r="D81" s="81"/>
      <c r="E81" s="82" t="s">
        <v>52</v>
      </c>
      <c r="F81" s="82" t="s">
        <v>52</v>
      </c>
      <c r="G81" s="82" t="s">
        <v>52</v>
      </c>
      <c r="H81" s="82"/>
      <c r="I81" s="83"/>
      <c r="J81" s="82"/>
      <c r="K81" s="82"/>
      <c r="L81" s="83"/>
      <c r="M81" s="82"/>
      <c r="N81" s="69">
        <f>IF(E81="No participa",IF(F81="No participa",IF(G81="No participa",0,RESUMEN!$H$12),RESUMEN!$H$12),RESUMEN!$H$12)</f>
        <v>0</v>
      </c>
      <c r="O81" s="85" t="s">
        <v>53</v>
      </c>
      <c r="P81" s="85" t="s">
        <v>53</v>
      </c>
      <c r="Q81" s="70">
        <f>SUM(COUNTIF(O81,$AB$13),COUNTIF(O81,$AB$14))*RESUMEN!H$13+SUM(COUNTIF(P81,$AB$13),COUNTIF(P81,$AB$14))*RESUMEN!H$13</f>
        <v>0</v>
      </c>
      <c r="R81" s="84" t="s">
        <v>53</v>
      </c>
      <c r="S81" s="70">
        <f>SUM(COUNTIF(R81,$AB$13),COUNTIF(R81,$AB$14))*RESUMEN!H$14</f>
        <v>0</v>
      </c>
      <c r="T81" s="70">
        <f t="shared" si="0"/>
        <v>0</v>
      </c>
      <c r="U81" s="12"/>
      <c r="V81" s="12"/>
      <c r="W81" s="1"/>
      <c r="X81" s="41"/>
      <c r="Y81" s="41"/>
      <c r="Z81" s="41"/>
      <c r="AA81" s="41"/>
      <c r="AB81" s="41"/>
      <c r="AC81" s="41"/>
      <c r="AD81" s="41"/>
      <c r="AE81" s="41"/>
      <c r="AF81" s="41"/>
      <c r="AG81" s="41"/>
    </row>
    <row r="82" spans="1:33" ht="21.75" customHeight="1" x14ac:dyDescent="0.2">
      <c r="A82" s="12"/>
      <c r="B82" s="68">
        <v>70</v>
      </c>
      <c r="C82" s="81"/>
      <c r="D82" s="81"/>
      <c r="E82" s="82" t="s">
        <v>52</v>
      </c>
      <c r="F82" s="82" t="s">
        <v>52</v>
      </c>
      <c r="G82" s="82" t="s">
        <v>52</v>
      </c>
      <c r="H82" s="82"/>
      <c r="I82" s="83"/>
      <c r="J82" s="82"/>
      <c r="K82" s="82"/>
      <c r="L82" s="83"/>
      <c r="M82" s="82"/>
      <c r="N82" s="69">
        <f>IF(E82="No participa",IF(F82="No participa",IF(G82="No participa",0,RESUMEN!$H$12),RESUMEN!$H$12),RESUMEN!$H$12)</f>
        <v>0</v>
      </c>
      <c r="O82" s="85" t="s">
        <v>53</v>
      </c>
      <c r="P82" s="85" t="s">
        <v>53</v>
      </c>
      <c r="Q82" s="70">
        <f>SUM(COUNTIF(O82,$AB$13),COUNTIF(O82,$AB$14))*RESUMEN!H$13+SUM(COUNTIF(P82,$AB$13),COUNTIF(P82,$AB$14))*RESUMEN!H$13</f>
        <v>0</v>
      </c>
      <c r="R82" s="84" t="s">
        <v>53</v>
      </c>
      <c r="S82" s="70">
        <f>SUM(COUNTIF(R82,$AB$13),COUNTIF(R82,$AB$14))*RESUMEN!H$14</f>
        <v>0</v>
      </c>
      <c r="T82" s="70">
        <f t="shared" si="0"/>
        <v>0</v>
      </c>
      <c r="U82" s="12"/>
      <c r="V82" s="12"/>
      <c r="W82" s="1"/>
      <c r="X82" s="41"/>
      <c r="Y82" s="41"/>
      <c r="Z82" s="41"/>
      <c r="AA82" s="41"/>
      <c r="AB82" s="41"/>
      <c r="AC82" s="41"/>
      <c r="AD82" s="41"/>
      <c r="AE82" s="41"/>
      <c r="AF82" s="41"/>
      <c r="AG82" s="41"/>
    </row>
    <row r="83" spans="1:33" ht="21.75" customHeight="1" x14ac:dyDescent="0.2">
      <c r="A83" s="12"/>
      <c r="B83" s="32"/>
      <c r="C83" s="72" t="s">
        <v>75</v>
      </c>
      <c r="D83" s="73"/>
      <c r="E83" s="73">
        <f t="shared" ref="E83:G83" si="5">$B82- COUNTIF(E13:E82,"No participa")-COUNTIF(E13:E82,"")</f>
        <v>0</v>
      </c>
      <c r="F83" s="73">
        <f t="shared" si="5"/>
        <v>0</v>
      </c>
      <c r="G83" s="73">
        <f t="shared" si="5"/>
        <v>0</v>
      </c>
      <c r="H83" s="73"/>
      <c r="I83" s="73"/>
      <c r="J83" s="73"/>
      <c r="K83" s="73"/>
      <c r="L83" s="73"/>
      <c r="M83" s="73"/>
      <c r="N83" s="70">
        <f>SUM(N13:N82)</f>
        <v>0</v>
      </c>
      <c r="O83" s="73">
        <f t="shared" ref="O83:P83" si="6">$B82- COUNTIF(O13:O82,"No")-COUNTIF(O13:O82,"")</f>
        <v>0</v>
      </c>
      <c r="P83" s="73">
        <f t="shared" si="6"/>
        <v>0</v>
      </c>
      <c r="Q83" s="74">
        <f>SUM(Q13:Q82)</f>
        <v>0</v>
      </c>
      <c r="R83" s="73">
        <f>$B82- COUNTIF(R13:R82,"No")-COUNTIF(R13:R82,"")</f>
        <v>0</v>
      </c>
      <c r="S83" s="74">
        <f t="shared" ref="S83:T83" si="7">SUM(S13:S82)</f>
        <v>0</v>
      </c>
      <c r="T83" s="74">
        <f t="shared" si="7"/>
        <v>0</v>
      </c>
      <c r="U83" s="12"/>
      <c r="V83" s="12"/>
      <c r="W83" s="1"/>
      <c r="X83" s="41"/>
      <c r="Y83" s="41"/>
      <c r="Z83" s="41"/>
      <c r="AA83" s="41"/>
      <c r="AB83" s="41"/>
      <c r="AC83" s="41"/>
      <c r="AD83" s="41"/>
      <c r="AE83" s="41"/>
      <c r="AF83" s="41"/>
      <c r="AG83" s="41"/>
    </row>
    <row r="84" spans="1:33" ht="17.25" customHeight="1" x14ac:dyDescent="0.2">
      <c r="A84" s="12"/>
      <c r="B84" s="3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5"/>
      <c r="O84" s="76"/>
      <c r="P84" s="76"/>
      <c r="Q84" s="75"/>
      <c r="R84" s="77"/>
      <c r="S84" s="77"/>
      <c r="T84" s="77"/>
      <c r="U84" s="12"/>
      <c r="V84" s="12"/>
      <c r="W84" s="1"/>
      <c r="X84" s="41"/>
      <c r="Y84" s="41"/>
      <c r="Z84" s="41"/>
      <c r="AA84" s="41"/>
      <c r="AB84" s="41"/>
      <c r="AC84" s="41"/>
      <c r="AD84" s="41"/>
      <c r="AE84" s="41"/>
      <c r="AF84" s="41"/>
      <c r="AG84" s="41"/>
    </row>
    <row r="85" spans="1:33" ht="17.25" customHeight="1" x14ac:dyDescent="0.2">
      <c r="A85" s="78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5"/>
      <c r="O85" s="12"/>
      <c r="P85" s="12"/>
      <c r="Q85" s="12"/>
      <c r="R85" s="12"/>
      <c r="S85" s="12"/>
      <c r="T85" s="12"/>
      <c r="U85" s="12"/>
      <c r="V85" s="12"/>
      <c r="W85" s="1"/>
      <c r="X85" s="41"/>
      <c r="Y85" s="41"/>
      <c r="Z85" s="41"/>
      <c r="AA85" s="41"/>
      <c r="AB85" s="41"/>
      <c r="AC85" s="41"/>
      <c r="AD85" s="41"/>
      <c r="AE85" s="41"/>
      <c r="AF85" s="41"/>
      <c r="AG85" s="41"/>
    </row>
    <row r="86" spans="1:33" ht="17.25" hidden="1" customHeight="1" x14ac:dyDescent="0.2">
      <c r="A86" s="1"/>
      <c r="B86" s="1"/>
      <c r="N86" s="79"/>
      <c r="O86" s="1"/>
      <c r="P86" s="1"/>
      <c r="Q86" s="1"/>
      <c r="R86" s="1"/>
      <c r="S86" s="1"/>
      <c r="T86" s="1"/>
      <c r="U86" s="1"/>
      <c r="V86" s="1"/>
      <c r="W86" s="1"/>
      <c r="X86" s="41"/>
      <c r="Y86" s="41"/>
      <c r="Z86" s="41"/>
      <c r="AA86" s="41"/>
      <c r="AB86" s="41"/>
      <c r="AC86" s="41"/>
      <c r="AD86" s="41"/>
      <c r="AE86" s="41"/>
      <c r="AF86" s="41"/>
      <c r="AG86" s="41"/>
    </row>
    <row r="87" spans="1:33" ht="15.75" hidden="1" customHeight="1" x14ac:dyDescent="0.2">
      <c r="A87" s="1"/>
      <c r="B87" s="1"/>
      <c r="C87" s="67" t="s">
        <v>76</v>
      </c>
      <c r="D87" s="51">
        <f>N83/RESUMEN!H12</f>
        <v>0</v>
      </c>
      <c r="N87" s="79"/>
      <c r="O87" s="1"/>
      <c r="P87" s="1"/>
      <c r="Q87" s="1"/>
      <c r="R87" s="1"/>
      <c r="S87" s="1"/>
      <c r="T87" s="1"/>
      <c r="U87" s="1"/>
      <c r="V87" s="1"/>
      <c r="W87" s="1"/>
      <c r="X87" s="41"/>
      <c r="Y87" s="41"/>
      <c r="Z87" s="41"/>
      <c r="AA87" s="41"/>
      <c r="AB87" s="41"/>
      <c r="AC87" s="41"/>
      <c r="AD87" s="41"/>
      <c r="AE87" s="41"/>
      <c r="AF87" s="41"/>
      <c r="AG87" s="41"/>
    </row>
    <row r="88" spans="1:33" ht="15.75" hidden="1" customHeight="1" x14ac:dyDescent="0.2">
      <c r="A88" s="1"/>
      <c r="B88" s="1"/>
      <c r="C88" s="67" t="s">
        <v>77</v>
      </c>
      <c r="D88" s="80" t="str">
        <f>IF(COUNTIF(F13:F82,X23)&gt;2,"Sí","No")</f>
        <v>No</v>
      </c>
      <c r="N88" s="79"/>
      <c r="O88" s="1"/>
      <c r="P88" s="1"/>
      <c r="Q88" s="1"/>
      <c r="R88" s="1"/>
      <c r="S88" s="1"/>
      <c r="T88" s="1"/>
      <c r="U88" s="1"/>
      <c r="V88" s="1"/>
      <c r="W88" s="1"/>
      <c r="X88" s="41"/>
      <c r="Y88" s="41"/>
      <c r="Z88" s="41"/>
      <c r="AA88" s="41"/>
      <c r="AB88" s="41"/>
      <c r="AC88" s="41"/>
      <c r="AD88" s="41"/>
      <c r="AE88" s="41"/>
      <c r="AF88" s="41"/>
      <c r="AG88" s="41"/>
    </row>
    <row r="89" spans="1:33" ht="15.75" hidden="1" customHeight="1" x14ac:dyDescent="0.2">
      <c r="A89" s="1"/>
      <c r="B89" s="1"/>
      <c r="C89" s="67" t="s">
        <v>78</v>
      </c>
      <c r="D89" s="80" t="str">
        <f>IF(COUNTIF(F13:F82,X24)&gt;2,"Sí","No")</f>
        <v>No</v>
      </c>
      <c r="N89" s="79"/>
      <c r="O89" s="1"/>
      <c r="P89" s="1"/>
      <c r="Q89" s="1"/>
      <c r="R89" s="1"/>
      <c r="S89" s="1"/>
      <c r="T89" s="1"/>
      <c r="U89" s="1"/>
      <c r="V89" s="1"/>
      <c r="W89" s="1"/>
      <c r="X89" s="41"/>
      <c r="Y89" s="41"/>
      <c r="Z89" s="41"/>
      <c r="AA89" s="41"/>
      <c r="AB89" s="41"/>
      <c r="AC89" s="41"/>
      <c r="AD89" s="41"/>
      <c r="AE89" s="41"/>
      <c r="AF89" s="41"/>
      <c r="AG89" s="41"/>
    </row>
    <row r="90" spans="1:33" ht="15.75" hidden="1" customHeight="1" x14ac:dyDescent="0.2">
      <c r="A90" s="1"/>
      <c r="B90" s="1"/>
      <c r="C90" s="51" t="s">
        <v>79</v>
      </c>
      <c r="D90" s="51">
        <f t="shared" ref="D90:D95" si="8">COUNTIF(H$13:H$82,Z14)</f>
        <v>0</v>
      </c>
      <c r="E90" s="51" t="str">
        <f t="shared" ref="E90:E95" si="9">Z14</f>
        <v>3º Kyu</v>
      </c>
      <c r="F90" s="51" t="s">
        <v>80</v>
      </c>
      <c r="G90" s="51">
        <f t="shared" ref="G90:G93" si="10">COUNTIF(K$13:K$82,Z14)</f>
        <v>0</v>
      </c>
      <c r="H90" s="51" t="str">
        <f t="shared" ref="H90:H93" si="11">Z14</f>
        <v>3º Kyu</v>
      </c>
      <c r="N90" s="79"/>
      <c r="O90" s="1"/>
      <c r="P90" s="1"/>
      <c r="Q90" s="1"/>
      <c r="R90" s="1"/>
      <c r="S90" s="1"/>
      <c r="T90" s="1"/>
      <c r="U90" s="1"/>
      <c r="V90" s="1"/>
      <c r="W90" s="1"/>
      <c r="X90" s="41"/>
      <c r="Y90" s="41"/>
      <c r="Z90" s="41"/>
      <c r="AA90" s="41"/>
      <c r="AB90" s="41"/>
      <c r="AC90" s="41"/>
      <c r="AD90" s="41"/>
      <c r="AE90" s="41"/>
      <c r="AF90" s="41"/>
      <c r="AG90" s="41"/>
    </row>
    <row r="91" spans="1:33" ht="15.75" hidden="1" customHeight="1" x14ac:dyDescent="0.2">
      <c r="A91" s="1"/>
      <c r="B91" s="1"/>
      <c r="D91" s="51">
        <f t="shared" si="8"/>
        <v>0</v>
      </c>
      <c r="E91" s="51" t="str">
        <f t="shared" si="9"/>
        <v>2º Kyu</v>
      </c>
      <c r="G91" s="51">
        <f t="shared" si="10"/>
        <v>0</v>
      </c>
      <c r="H91" s="51" t="str">
        <f t="shared" si="11"/>
        <v>2º Kyu</v>
      </c>
      <c r="N91" s="79"/>
      <c r="O91" s="1"/>
      <c r="P91" s="1"/>
      <c r="Q91" s="1"/>
      <c r="R91" s="1"/>
      <c r="S91" s="1"/>
      <c r="T91" s="1"/>
      <c r="U91" s="1"/>
      <c r="V91" s="1"/>
      <c r="W91" s="1"/>
      <c r="X91" s="41"/>
      <c r="Y91" s="41"/>
      <c r="Z91" s="41"/>
      <c r="AA91" s="41"/>
      <c r="AB91" s="41"/>
      <c r="AC91" s="41"/>
      <c r="AD91" s="41"/>
      <c r="AE91" s="41"/>
      <c r="AF91" s="41"/>
      <c r="AG91" s="41"/>
    </row>
    <row r="92" spans="1:33" ht="15.75" hidden="1" customHeight="1" x14ac:dyDescent="0.2">
      <c r="A92" s="1"/>
      <c r="B92" s="1"/>
      <c r="D92" s="51">
        <f t="shared" si="8"/>
        <v>0</v>
      </c>
      <c r="E92" s="51" t="str">
        <f t="shared" si="9"/>
        <v>1º Kyu</v>
      </c>
      <c r="G92" s="51">
        <f t="shared" si="10"/>
        <v>0</v>
      </c>
      <c r="H92" s="51" t="str">
        <f t="shared" si="11"/>
        <v>1º Kyu</v>
      </c>
      <c r="N92" s="79"/>
      <c r="O92" s="1"/>
      <c r="P92" s="1"/>
      <c r="Q92" s="1"/>
      <c r="R92" s="1"/>
      <c r="S92" s="1"/>
      <c r="T92" s="1"/>
      <c r="U92" s="1"/>
      <c r="V92" s="1"/>
      <c r="W92" s="1"/>
      <c r="X92" s="41"/>
      <c r="Y92" s="41"/>
      <c r="Z92" s="41"/>
      <c r="AA92" s="41"/>
      <c r="AB92" s="41"/>
      <c r="AC92" s="41"/>
      <c r="AD92" s="41"/>
      <c r="AE92" s="41"/>
      <c r="AF92" s="41"/>
      <c r="AG92" s="41"/>
    </row>
    <row r="93" spans="1:33" ht="15.75" hidden="1" customHeight="1" x14ac:dyDescent="0.2">
      <c r="A93" s="1"/>
      <c r="B93" s="1"/>
      <c r="D93" s="51">
        <f t="shared" si="8"/>
        <v>0</v>
      </c>
      <c r="E93" s="51" t="str">
        <f t="shared" si="9"/>
        <v>1º Dan</v>
      </c>
      <c r="G93" s="51">
        <f t="shared" si="10"/>
        <v>0</v>
      </c>
      <c r="H93" s="51" t="str">
        <f t="shared" si="11"/>
        <v>1º Dan</v>
      </c>
      <c r="N93" s="79"/>
      <c r="O93" s="1"/>
      <c r="P93" s="1"/>
      <c r="Q93" s="1"/>
      <c r="R93" s="1"/>
      <c r="S93" s="1"/>
      <c r="T93" s="1"/>
      <c r="U93" s="1"/>
      <c r="V93" s="1"/>
      <c r="W93" s="1"/>
      <c r="X93" s="41"/>
      <c r="Y93" s="41"/>
      <c r="Z93" s="41"/>
      <c r="AA93" s="41"/>
      <c r="AB93" s="41"/>
      <c r="AC93" s="41"/>
      <c r="AD93" s="41"/>
      <c r="AE93" s="41"/>
      <c r="AF93" s="41"/>
      <c r="AG93" s="41"/>
    </row>
    <row r="94" spans="1:33" ht="15.75" hidden="1" customHeight="1" x14ac:dyDescent="0.2">
      <c r="A94" s="1"/>
      <c r="B94" s="1"/>
      <c r="D94" s="51">
        <f t="shared" si="8"/>
        <v>0</v>
      </c>
      <c r="E94" s="51" t="str">
        <f t="shared" si="9"/>
        <v>2º Dan</v>
      </c>
      <c r="N94" s="79"/>
      <c r="O94" s="1"/>
      <c r="P94" s="1"/>
      <c r="Q94" s="1"/>
      <c r="R94" s="1"/>
      <c r="S94" s="1"/>
      <c r="T94" s="1"/>
      <c r="U94" s="1"/>
      <c r="V94" s="1"/>
      <c r="W94" s="1"/>
      <c r="X94" s="41"/>
      <c r="Y94" s="41"/>
      <c r="Z94" s="41"/>
      <c r="AA94" s="41"/>
      <c r="AB94" s="41"/>
      <c r="AC94" s="41"/>
      <c r="AD94" s="41"/>
      <c r="AE94" s="41"/>
      <c r="AF94" s="41"/>
      <c r="AG94" s="41"/>
    </row>
    <row r="95" spans="1:33" ht="15.75" hidden="1" customHeight="1" x14ac:dyDescent="0.2">
      <c r="A95" s="1"/>
      <c r="B95" s="1"/>
      <c r="D95" s="51">
        <f t="shared" si="8"/>
        <v>0</v>
      </c>
      <c r="E95" s="51" t="str">
        <f t="shared" si="9"/>
        <v>3º Dan</v>
      </c>
      <c r="N95" s="79"/>
      <c r="O95" s="1"/>
      <c r="P95" s="1"/>
      <c r="Q95" s="1"/>
      <c r="R95" s="1"/>
      <c r="S95" s="1"/>
      <c r="T95" s="1"/>
      <c r="U95" s="1"/>
      <c r="V95" s="1"/>
      <c r="W95" s="1"/>
      <c r="X95" s="41"/>
      <c r="Y95" s="41"/>
      <c r="Z95" s="41"/>
      <c r="AA95" s="41"/>
      <c r="AB95" s="41"/>
      <c r="AC95" s="41"/>
      <c r="AD95" s="41"/>
      <c r="AE95" s="41"/>
      <c r="AF95" s="41"/>
      <c r="AG95" s="41"/>
    </row>
    <row r="96" spans="1:33" ht="15.75" hidden="1" customHeight="1" x14ac:dyDescent="0.2">
      <c r="A96" s="1"/>
      <c r="B96" s="1"/>
      <c r="C96" s="67" t="s">
        <v>81</v>
      </c>
      <c r="N96" s="79"/>
      <c r="O96" s="1"/>
      <c r="P96" s="1"/>
      <c r="Q96" s="1"/>
      <c r="R96" s="1"/>
      <c r="S96" s="1"/>
      <c r="T96" s="1"/>
      <c r="U96" s="1"/>
      <c r="V96" s="1"/>
      <c r="W96" s="1"/>
      <c r="X96" s="41"/>
      <c r="Y96" s="41"/>
      <c r="Z96" s="41"/>
      <c r="AA96" s="41"/>
      <c r="AB96" s="41"/>
      <c r="AC96" s="41"/>
      <c r="AD96" s="41"/>
      <c r="AE96" s="41"/>
      <c r="AF96" s="41"/>
      <c r="AG96" s="41"/>
    </row>
    <row r="97" spans="1:33" ht="15.75" hidden="1" customHeight="1" x14ac:dyDescent="0.2">
      <c r="A97" s="1"/>
      <c r="B97" s="1"/>
      <c r="C97" s="67" t="s">
        <v>82</v>
      </c>
      <c r="D97" s="51">
        <f t="shared" ref="D97:D99" si="12">COUNTIF(O$13:O$82,E97)</f>
        <v>0</v>
      </c>
      <c r="E97" s="51" t="str">
        <f t="shared" ref="E97:E99" si="13">AB13</f>
        <v>Común</v>
      </c>
      <c r="G97" s="51">
        <f t="shared" ref="G97:G99" si="14">COUNTIF(P$13:P$82,E97)</f>
        <v>0</v>
      </c>
      <c r="H97" s="51" t="str">
        <f t="shared" ref="H97:H99" si="15">AB13</f>
        <v>Común</v>
      </c>
      <c r="N97" s="79"/>
      <c r="O97" s="1"/>
      <c r="P97" s="1"/>
      <c r="Q97" s="1"/>
      <c r="R97" s="1"/>
      <c r="S97" s="1"/>
      <c r="T97" s="1"/>
      <c r="U97" s="1"/>
      <c r="V97" s="1"/>
      <c r="W97" s="1"/>
      <c r="X97" s="41"/>
      <c r="Y97" s="41"/>
      <c r="Z97" s="41"/>
      <c r="AA97" s="41"/>
      <c r="AB97" s="41"/>
      <c r="AC97" s="41"/>
      <c r="AD97" s="41"/>
      <c r="AE97" s="41"/>
      <c r="AF97" s="41"/>
      <c r="AG97" s="41"/>
    </row>
    <row r="98" spans="1:33" ht="15.75" hidden="1" customHeight="1" x14ac:dyDescent="0.2">
      <c r="A98" s="1"/>
      <c r="B98" s="1"/>
      <c r="D98" s="51">
        <f t="shared" si="12"/>
        <v>0</v>
      </c>
      <c r="E98" s="51" t="str">
        <f t="shared" si="13"/>
        <v>Vegetariano</v>
      </c>
      <c r="G98" s="51">
        <f t="shared" si="14"/>
        <v>0</v>
      </c>
      <c r="H98" s="51" t="str">
        <f t="shared" si="15"/>
        <v>Vegetariano</v>
      </c>
      <c r="N98" s="79"/>
      <c r="O98" s="1"/>
      <c r="P98" s="1"/>
      <c r="Q98" s="1"/>
      <c r="R98" s="1"/>
      <c r="S98" s="1"/>
      <c r="T98" s="1"/>
      <c r="U98" s="1"/>
      <c r="V98" s="1"/>
      <c r="W98" s="1"/>
      <c r="X98" s="41"/>
      <c r="Y98" s="41"/>
      <c r="Z98" s="41"/>
      <c r="AA98" s="41"/>
      <c r="AB98" s="41"/>
      <c r="AC98" s="41"/>
      <c r="AD98" s="41"/>
      <c r="AE98" s="41"/>
      <c r="AF98" s="41"/>
      <c r="AG98" s="41"/>
    </row>
    <row r="99" spans="1:33" ht="15.75" hidden="1" customHeight="1" x14ac:dyDescent="0.2">
      <c r="A99" s="1"/>
      <c r="B99" s="1"/>
      <c r="D99" s="51">
        <f t="shared" si="12"/>
        <v>70</v>
      </c>
      <c r="E99" s="51" t="str">
        <f t="shared" si="13"/>
        <v>No</v>
      </c>
      <c r="G99" s="51">
        <f t="shared" si="14"/>
        <v>70</v>
      </c>
      <c r="H99" s="51" t="str">
        <f t="shared" si="15"/>
        <v>No</v>
      </c>
      <c r="N99" s="79"/>
      <c r="O99" s="1"/>
      <c r="P99" s="1"/>
      <c r="Q99" s="1"/>
      <c r="R99" s="1"/>
      <c r="S99" s="1"/>
      <c r="T99" s="1"/>
      <c r="U99" s="1"/>
      <c r="V99" s="1"/>
      <c r="W99" s="1"/>
      <c r="X99" s="41"/>
      <c r="Y99" s="41"/>
      <c r="Z99" s="41"/>
      <c r="AA99" s="41"/>
      <c r="AB99" s="41"/>
      <c r="AC99" s="41"/>
      <c r="AD99" s="41"/>
      <c r="AE99" s="41"/>
      <c r="AF99" s="41"/>
      <c r="AG99" s="41"/>
    </row>
    <row r="100" spans="1:33" ht="15.75" hidden="1" customHeight="1" x14ac:dyDescent="0.2">
      <c r="A100" s="1"/>
      <c r="B100" s="1"/>
      <c r="N100" s="79"/>
      <c r="O100" s="1"/>
      <c r="P100" s="1"/>
      <c r="Q100" s="1"/>
      <c r="R100" s="1"/>
      <c r="S100" s="1"/>
      <c r="T100" s="1"/>
      <c r="U100" s="1"/>
      <c r="V100" s="1"/>
      <c r="W100" s="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</row>
    <row r="101" spans="1:33" ht="15.75" hidden="1" customHeight="1" x14ac:dyDescent="0.2">
      <c r="A101" s="1"/>
      <c r="B101" s="1"/>
      <c r="C101" s="67" t="s">
        <v>83</v>
      </c>
      <c r="D101" s="51">
        <f t="shared" ref="D101:D107" si="16">COUNTIF(E$13:E$82,X14)</f>
        <v>0</v>
      </c>
      <c r="E101" s="51" t="str">
        <f t="shared" ref="E101:E107" si="17">X14</f>
        <v>Femenino Kyu</v>
      </c>
      <c r="N101" s="79"/>
      <c r="O101" s="1"/>
      <c r="P101" s="1"/>
      <c r="Q101" s="1"/>
      <c r="R101" s="1"/>
      <c r="S101" s="1"/>
      <c r="T101" s="1"/>
      <c r="U101" s="1"/>
      <c r="V101" s="1"/>
      <c r="W101" s="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</row>
    <row r="102" spans="1:33" ht="15.75" hidden="1" customHeight="1" x14ac:dyDescent="0.2">
      <c r="A102" s="1"/>
      <c r="B102" s="1"/>
      <c r="D102" s="51">
        <f t="shared" si="16"/>
        <v>0</v>
      </c>
      <c r="E102" s="51" t="str">
        <f t="shared" si="17"/>
        <v>Femenino Dan</v>
      </c>
      <c r="N102" s="79"/>
      <c r="O102" s="1"/>
      <c r="P102" s="1"/>
      <c r="Q102" s="1"/>
      <c r="R102" s="1"/>
      <c r="S102" s="1"/>
      <c r="T102" s="1"/>
      <c r="U102" s="1"/>
      <c r="V102" s="1"/>
      <c r="W102" s="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</row>
    <row r="103" spans="1:33" ht="15.75" hidden="1" customHeight="1" x14ac:dyDescent="0.2">
      <c r="A103" s="1"/>
      <c r="B103" s="1"/>
      <c r="D103" s="51">
        <f t="shared" si="16"/>
        <v>0</v>
      </c>
      <c r="E103" s="51" t="str">
        <f t="shared" si="17"/>
        <v>Masculino Kyu</v>
      </c>
      <c r="N103" s="79"/>
      <c r="O103" s="1"/>
      <c r="P103" s="1"/>
      <c r="Q103" s="1"/>
      <c r="R103" s="1"/>
      <c r="S103" s="1"/>
      <c r="T103" s="1"/>
      <c r="U103" s="1"/>
      <c r="V103" s="1"/>
      <c r="W103" s="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</row>
    <row r="104" spans="1:33" ht="15.75" hidden="1" customHeight="1" x14ac:dyDescent="0.2">
      <c r="A104" s="1"/>
      <c r="B104" s="1"/>
      <c r="D104" s="51">
        <f t="shared" si="16"/>
        <v>0</v>
      </c>
      <c r="E104" s="51" t="str">
        <f t="shared" si="17"/>
        <v>Masculino 1-2 Dan</v>
      </c>
      <c r="N104" s="79"/>
      <c r="O104" s="1"/>
      <c r="P104" s="1"/>
      <c r="Q104" s="1"/>
      <c r="R104" s="1"/>
      <c r="S104" s="1"/>
      <c r="T104" s="1"/>
      <c r="U104" s="1"/>
      <c r="V104" s="1"/>
      <c r="W104" s="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</row>
    <row r="105" spans="1:33" ht="15.75" hidden="1" customHeight="1" x14ac:dyDescent="0.2">
      <c r="A105" s="1"/>
      <c r="B105" s="1"/>
      <c r="D105" s="51">
        <f t="shared" si="16"/>
        <v>0</v>
      </c>
      <c r="E105" s="51" t="str">
        <f t="shared" si="17"/>
        <v>Masculino +3 Dan</v>
      </c>
      <c r="N105" s="79"/>
      <c r="O105" s="1"/>
      <c r="P105" s="1"/>
      <c r="Q105" s="1"/>
      <c r="R105" s="1"/>
      <c r="S105" s="1"/>
      <c r="T105" s="1"/>
      <c r="U105" s="1"/>
      <c r="V105" s="1"/>
      <c r="W105" s="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</row>
    <row r="106" spans="1:33" ht="15.75" hidden="1" customHeight="1" x14ac:dyDescent="0.2">
      <c r="A106" s="1"/>
      <c r="B106" s="1"/>
      <c r="D106" s="51">
        <f t="shared" si="16"/>
        <v>0</v>
      </c>
      <c r="E106" s="51" t="str">
        <f t="shared" si="17"/>
        <v>Junior</v>
      </c>
      <c r="N106" s="79"/>
      <c r="O106" s="1"/>
      <c r="P106" s="1"/>
      <c r="Q106" s="1"/>
      <c r="R106" s="1"/>
      <c r="S106" s="1"/>
      <c r="T106" s="1"/>
      <c r="U106" s="1"/>
      <c r="V106" s="1"/>
      <c r="W106" s="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</row>
    <row r="107" spans="1:33" ht="15.75" hidden="1" customHeight="1" x14ac:dyDescent="0.2">
      <c r="A107" s="1"/>
      <c r="B107" s="1"/>
      <c r="C107" s="1"/>
      <c r="D107" s="51">
        <f t="shared" si="16"/>
        <v>0</v>
      </c>
      <c r="E107" s="51" t="str">
        <f t="shared" si="17"/>
        <v>Master</v>
      </c>
      <c r="F107" s="1"/>
      <c r="G107" s="1"/>
      <c r="H107" s="1"/>
      <c r="I107" s="1"/>
      <c r="J107" s="1"/>
      <c r="K107" s="1"/>
      <c r="L107" s="1"/>
      <c r="M107" s="1"/>
      <c r="N107" s="79"/>
      <c r="O107" s="1"/>
      <c r="P107" s="1"/>
      <c r="Q107" s="1"/>
      <c r="R107" s="1"/>
      <c r="S107" s="1"/>
      <c r="T107" s="1"/>
      <c r="U107" s="1"/>
      <c r="V107" s="1"/>
      <c r="W107" s="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3" ht="15.75" hidden="1" customHeight="1" x14ac:dyDescent="0.2">
      <c r="A108" s="1"/>
      <c r="B108" s="1"/>
      <c r="C108" s="1"/>
      <c r="F108" s="1"/>
      <c r="G108" s="1"/>
      <c r="H108" s="1"/>
      <c r="I108" s="1"/>
      <c r="J108" s="1"/>
      <c r="K108" s="1"/>
      <c r="L108" s="1"/>
      <c r="M108" s="1"/>
      <c r="N108" s="79"/>
      <c r="O108" s="1"/>
      <c r="P108" s="1"/>
      <c r="Q108" s="1"/>
      <c r="R108" s="1"/>
      <c r="S108" s="1"/>
      <c r="T108" s="1"/>
      <c r="U108" s="1"/>
      <c r="V108" s="1"/>
      <c r="W108" s="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1:33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9"/>
      <c r="O109" s="1"/>
      <c r="P109" s="1"/>
      <c r="Q109" s="1"/>
      <c r="R109" s="1"/>
      <c r="S109" s="1"/>
      <c r="T109" s="1"/>
      <c r="U109" s="1"/>
      <c r="V109" s="1"/>
      <c r="W109" s="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3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9"/>
      <c r="O110" s="1"/>
      <c r="P110" s="1"/>
      <c r="Q110" s="1"/>
      <c r="R110" s="1"/>
      <c r="S110" s="1"/>
      <c r="T110" s="1"/>
      <c r="U110" s="1"/>
      <c r="V110" s="1"/>
      <c r="W110" s="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1:33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9"/>
      <c r="O111" s="1"/>
      <c r="P111" s="1"/>
      <c r="Q111" s="1"/>
      <c r="R111" s="1"/>
      <c r="S111" s="1"/>
      <c r="T111" s="1"/>
      <c r="U111" s="1"/>
      <c r="V111" s="1"/>
      <c r="W111" s="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1:33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9"/>
      <c r="O112" s="1"/>
      <c r="P112" s="1"/>
      <c r="Q112" s="1"/>
      <c r="R112" s="1"/>
      <c r="S112" s="1"/>
      <c r="T112" s="1"/>
      <c r="U112" s="1"/>
      <c r="V112" s="1"/>
      <c r="W112" s="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</row>
    <row r="113" spans="1:33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9"/>
      <c r="O113" s="1"/>
      <c r="P113" s="1"/>
      <c r="Q113" s="1"/>
      <c r="R113" s="1"/>
      <c r="S113" s="1"/>
      <c r="T113" s="1"/>
      <c r="U113" s="1"/>
      <c r="V113" s="1"/>
      <c r="W113" s="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</row>
    <row r="114" spans="1:33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9"/>
      <c r="O114" s="1"/>
      <c r="P114" s="1"/>
      <c r="Q114" s="1"/>
      <c r="R114" s="1"/>
      <c r="S114" s="1"/>
      <c r="T114" s="1"/>
      <c r="U114" s="1"/>
      <c r="V114" s="1"/>
      <c r="W114" s="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</row>
    <row r="115" spans="1:33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9"/>
      <c r="O115" s="1"/>
      <c r="P115" s="1"/>
      <c r="Q115" s="1"/>
      <c r="R115" s="1"/>
      <c r="S115" s="1"/>
      <c r="T115" s="1"/>
      <c r="U115" s="1"/>
      <c r="V115" s="1"/>
      <c r="W115" s="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</row>
    <row r="116" spans="1:33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9"/>
      <c r="O116" s="1"/>
      <c r="P116" s="1"/>
      <c r="Q116" s="1"/>
      <c r="R116" s="1"/>
      <c r="S116" s="1"/>
      <c r="T116" s="1"/>
      <c r="U116" s="1"/>
      <c r="V116" s="1"/>
      <c r="W116" s="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</row>
    <row r="117" spans="1:33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9"/>
      <c r="O117" s="1"/>
      <c r="P117" s="1"/>
      <c r="Q117" s="1"/>
      <c r="R117" s="1"/>
      <c r="S117" s="1"/>
      <c r="T117" s="1"/>
      <c r="U117" s="1"/>
      <c r="V117" s="1"/>
      <c r="W117" s="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</row>
    <row r="118" spans="1:33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9"/>
      <c r="O118" s="1"/>
      <c r="P118" s="1"/>
      <c r="Q118" s="1"/>
      <c r="R118" s="1"/>
      <c r="S118" s="1"/>
      <c r="T118" s="1"/>
      <c r="U118" s="1"/>
      <c r="V118" s="1"/>
      <c r="W118" s="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</row>
    <row r="119" spans="1:33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9"/>
      <c r="O119" s="1"/>
      <c r="P119" s="1"/>
      <c r="Q119" s="1"/>
      <c r="R119" s="1"/>
      <c r="S119" s="1"/>
      <c r="T119" s="1"/>
      <c r="U119" s="1"/>
      <c r="V119" s="1"/>
      <c r="W119" s="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</row>
    <row r="120" spans="1:33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9"/>
      <c r="O120" s="1"/>
      <c r="P120" s="1"/>
      <c r="Q120" s="1"/>
      <c r="R120" s="1"/>
      <c r="S120" s="1"/>
      <c r="T120" s="1"/>
      <c r="U120" s="1"/>
      <c r="V120" s="1"/>
      <c r="W120" s="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</row>
    <row r="121" spans="1:33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9"/>
      <c r="O121" s="1"/>
      <c r="P121" s="1"/>
      <c r="Q121" s="1"/>
      <c r="R121" s="1"/>
      <c r="S121" s="1"/>
      <c r="T121" s="1"/>
      <c r="U121" s="1"/>
      <c r="V121" s="1"/>
      <c r="W121" s="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</row>
    <row r="122" spans="1:33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9"/>
      <c r="O122" s="1"/>
      <c r="P122" s="1"/>
      <c r="Q122" s="1"/>
      <c r="R122" s="1"/>
      <c r="S122" s="1"/>
      <c r="T122" s="1"/>
      <c r="U122" s="1"/>
      <c r="V122" s="1"/>
      <c r="W122" s="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</row>
    <row r="123" spans="1:33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9"/>
      <c r="O123" s="1"/>
      <c r="P123" s="1"/>
      <c r="Q123" s="1"/>
      <c r="R123" s="1"/>
      <c r="S123" s="1"/>
      <c r="T123" s="1"/>
      <c r="U123" s="1"/>
      <c r="V123" s="1"/>
      <c r="W123" s="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</row>
    <row r="124" spans="1:33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9"/>
      <c r="O124" s="1"/>
      <c r="P124" s="1"/>
      <c r="Q124" s="1"/>
      <c r="R124" s="1"/>
      <c r="S124" s="1"/>
      <c r="T124" s="1"/>
      <c r="U124" s="1"/>
      <c r="V124" s="1"/>
      <c r="W124" s="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</row>
    <row r="125" spans="1:33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9"/>
      <c r="O125" s="1"/>
      <c r="P125" s="1"/>
      <c r="Q125" s="1"/>
      <c r="R125" s="1"/>
      <c r="S125" s="1"/>
      <c r="T125" s="1"/>
      <c r="U125" s="1"/>
      <c r="V125" s="1"/>
      <c r="W125" s="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</row>
    <row r="126" spans="1:33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9"/>
      <c r="O126" s="1"/>
      <c r="P126" s="1"/>
      <c r="Q126" s="1"/>
      <c r="R126" s="1"/>
      <c r="S126" s="1"/>
      <c r="T126" s="1"/>
      <c r="U126" s="1"/>
      <c r="V126" s="1"/>
      <c r="W126" s="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</row>
    <row r="127" spans="1:33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9"/>
      <c r="O127" s="1"/>
      <c r="P127" s="1"/>
      <c r="Q127" s="1"/>
      <c r="R127" s="1"/>
      <c r="S127" s="1"/>
      <c r="T127" s="1"/>
      <c r="U127" s="1"/>
      <c r="V127" s="1"/>
      <c r="W127" s="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</row>
    <row r="128" spans="1:33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9"/>
      <c r="O128" s="1"/>
      <c r="P128" s="1"/>
      <c r="Q128" s="1"/>
      <c r="R128" s="1"/>
      <c r="S128" s="1"/>
      <c r="T128" s="1"/>
      <c r="U128" s="1"/>
      <c r="V128" s="1"/>
      <c r="W128" s="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</row>
    <row r="129" spans="1:33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9"/>
      <c r="O129" s="1"/>
      <c r="P129" s="1"/>
      <c r="Q129" s="1"/>
      <c r="R129" s="1"/>
      <c r="S129" s="1"/>
      <c r="T129" s="1"/>
      <c r="U129" s="1"/>
      <c r="V129" s="1"/>
      <c r="W129" s="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</row>
    <row r="130" spans="1:33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9"/>
      <c r="O130" s="1"/>
      <c r="P130" s="1"/>
      <c r="Q130" s="1"/>
      <c r="R130" s="1"/>
      <c r="S130" s="1"/>
      <c r="T130" s="1"/>
      <c r="U130" s="1"/>
      <c r="V130" s="1"/>
      <c r="W130" s="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</row>
    <row r="131" spans="1:33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9"/>
      <c r="O131" s="1"/>
      <c r="P131" s="1"/>
      <c r="Q131" s="1"/>
      <c r="R131" s="1"/>
      <c r="S131" s="1"/>
      <c r="T131" s="1"/>
      <c r="U131" s="1"/>
      <c r="V131" s="1"/>
      <c r="W131" s="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</row>
    <row r="132" spans="1:33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9"/>
      <c r="O132" s="1"/>
      <c r="P132" s="1"/>
      <c r="Q132" s="1"/>
      <c r="R132" s="1"/>
      <c r="S132" s="1"/>
      <c r="T132" s="1"/>
      <c r="U132" s="1"/>
      <c r="V132" s="1"/>
      <c r="W132" s="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</row>
    <row r="133" spans="1:33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9"/>
      <c r="O133" s="1"/>
      <c r="P133" s="1"/>
      <c r="Q133" s="1"/>
      <c r="R133" s="1"/>
      <c r="S133" s="1"/>
      <c r="T133" s="1"/>
      <c r="U133" s="1"/>
      <c r="V133" s="1"/>
      <c r="W133" s="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</row>
    <row r="134" spans="1:33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9"/>
      <c r="O134" s="1"/>
      <c r="P134" s="1"/>
      <c r="Q134" s="1"/>
      <c r="R134" s="1"/>
      <c r="S134" s="1"/>
      <c r="T134" s="1"/>
      <c r="U134" s="1"/>
      <c r="V134" s="1"/>
      <c r="W134" s="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</row>
    <row r="135" spans="1:33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9"/>
      <c r="O135" s="1"/>
      <c r="P135" s="1"/>
      <c r="Q135" s="1"/>
      <c r="R135" s="1"/>
      <c r="S135" s="1"/>
      <c r="T135" s="1"/>
      <c r="U135" s="1"/>
      <c r="V135" s="1"/>
      <c r="W135" s="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</row>
    <row r="136" spans="1:33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9"/>
      <c r="O136" s="1"/>
      <c r="P136" s="1"/>
      <c r="Q136" s="1"/>
      <c r="R136" s="1"/>
      <c r="S136" s="1"/>
      <c r="T136" s="1"/>
      <c r="U136" s="1"/>
      <c r="V136" s="1"/>
      <c r="W136" s="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</row>
    <row r="137" spans="1:33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9"/>
      <c r="O137" s="1"/>
      <c r="P137" s="1"/>
      <c r="Q137" s="1"/>
      <c r="R137" s="1"/>
      <c r="S137" s="1"/>
      <c r="T137" s="1"/>
      <c r="U137" s="1"/>
      <c r="V137" s="1"/>
      <c r="W137" s="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</row>
    <row r="138" spans="1:33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9"/>
      <c r="O138" s="1"/>
      <c r="P138" s="1"/>
      <c r="Q138" s="1"/>
      <c r="R138" s="1"/>
      <c r="S138" s="1"/>
      <c r="T138" s="1"/>
      <c r="U138" s="1"/>
      <c r="V138" s="1"/>
      <c r="W138" s="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</row>
    <row r="139" spans="1:33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9"/>
      <c r="O139" s="1"/>
      <c r="P139" s="1"/>
      <c r="Q139" s="1"/>
      <c r="R139" s="1"/>
      <c r="S139" s="1"/>
      <c r="T139" s="1"/>
      <c r="U139" s="1"/>
      <c r="V139" s="1"/>
      <c r="W139" s="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</row>
    <row r="140" spans="1:33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9"/>
      <c r="O140" s="1"/>
      <c r="P140" s="1"/>
      <c r="Q140" s="1"/>
      <c r="R140" s="1"/>
      <c r="S140" s="1"/>
      <c r="T140" s="1"/>
      <c r="U140" s="1"/>
      <c r="V140" s="1"/>
      <c r="W140" s="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</row>
    <row r="141" spans="1:33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9"/>
      <c r="O141" s="1"/>
      <c r="P141" s="1"/>
      <c r="Q141" s="1"/>
      <c r="R141" s="1"/>
      <c r="S141" s="1"/>
      <c r="T141" s="1"/>
      <c r="U141" s="1"/>
      <c r="V141" s="1"/>
      <c r="W141" s="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</row>
    <row r="142" spans="1:33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9"/>
      <c r="O142" s="1"/>
      <c r="P142" s="1"/>
      <c r="Q142" s="1"/>
      <c r="R142" s="1"/>
      <c r="S142" s="1"/>
      <c r="T142" s="1"/>
      <c r="U142" s="1"/>
      <c r="V142" s="1"/>
      <c r="W142" s="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</row>
    <row r="143" spans="1:33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9"/>
      <c r="O143" s="1"/>
      <c r="P143" s="1"/>
      <c r="Q143" s="1"/>
      <c r="R143" s="1"/>
      <c r="S143" s="1"/>
      <c r="T143" s="1"/>
      <c r="U143" s="1"/>
      <c r="V143" s="1"/>
      <c r="W143" s="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</row>
    <row r="144" spans="1:33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9"/>
      <c r="O144" s="1"/>
      <c r="P144" s="1"/>
      <c r="Q144" s="1"/>
      <c r="R144" s="1"/>
      <c r="S144" s="1"/>
      <c r="T144" s="1"/>
      <c r="U144" s="1"/>
      <c r="V144" s="1"/>
      <c r="W144" s="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</row>
    <row r="145" spans="1:33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9"/>
      <c r="O145" s="1"/>
      <c r="P145" s="1"/>
      <c r="Q145" s="1"/>
      <c r="R145" s="1"/>
      <c r="S145" s="1"/>
      <c r="T145" s="1"/>
      <c r="U145" s="1"/>
      <c r="V145" s="1"/>
      <c r="W145" s="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</row>
    <row r="146" spans="1:33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9"/>
      <c r="O146" s="1"/>
      <c r="P146" s="1"/>
      <c r="Q146" s="1"/>
      <c r="R146" s="1"/>
      <c r="S146" s="1"/>
      <c r="T146" s="1"/>
      <c r="U146" s="1"/>
      <c r="V146" s="1"/>
      <c r="W146" s="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</row>
    <row r="147" spans="1:33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9"/>
      <c r="O147" s="1"/>
      <c r="P147" s="1"/>
      <c r="Q147" s="1"/>
      <c r="R147" s="1"/>
      <c r="S147" s="1"/>
      <c r="T147" s="1"/>
      <c r="U147" s="1"/>
      <c r="V147" s="1"/>
      <c r="W147" s="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</row>
    <row r="148" spans="1:33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9"/>
      <c r="O148" s="1"/>
      <c r="P148" s="1"/>
      <c r="Q148" s="1"/>
      <c r="R148" s="1"/>
      <c r="S148" s="1"/>
      <c r="T148" s="1"/>
      <c r="U148" s="1"/>
      <c r="V148" s="1"/>
      <c r="W148" s="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</row>
    <row r="149" spans="1:33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9"/>
      <c r="O149" s="1"/>
      <c r="P149" s="1"/>
      <c r="Q149" s="1"/>
      <c r="R149" s="1"/>
      <c r="S149" s="1"/>
      <c r="T149" s="1"/>
      <c r="U149" s="1"/>
      <c r="V149" s="1"/>
      <c r="W149" s="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</row>
    <row r="150" spans="1:33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9"/>
      <c r="O150" s="1"/>
      <c r="P150" s="1"/>
      <c r="Q150" s="1"/>
      <c r="R150" s="1"/>
      <c r="S150" s="1"/>
      <c r="T150" s="1"/>
      <c r="U150" s="1"/>
      <c r="V150" s="1"/>
      <c r="W150" s="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</row>
    <row r="151" spans="1:33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9"/>
      <c r="O151" s="1"/>
      <c r="P151" s="1"/>
      <c r="Q151" s="1"/>
      <c r="R151" s="1"/>
      <c r="S151" s="1"/>
      <c r="T151" s="1"/>
      <c r="U151" s="1"/>
      <c r="V151" s="1"/>
      <c r="W151" s="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</row>
    <row r="152" spans="1:33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9"/>
      <c r="O152" s="1"/>
      <c r="P152" s="1"/>
      <c r="Q152" s="1"/>
      <c r="R152" s="1"/>
      <c r="S152" s="1"/>
      <c r="T152" s="1"/>
      <c r="U152" s="1"/>
      <c r="V152" s="1"/>
      <c r="W152" s="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</row>
    <row r="153" spans="1:33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9"/>
      <c r="O153" s="1"/>
      <c r="P153" s="1"/>
      <c r="Q153" s="1"/>
      <c r="R153" s="1"/>
      <c r="S153" s="1"/>
      <c r="T153" s="1"/>
      <c r="U153" s="1"/>
      <c r="V153" s="1"/>
      <c r="W153" s="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</row>
    <row r="154" spans="1:33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9"/>
      <c r="O154" s="1"/>
      <c r="P154" s="1"/>
      <c r="Q154" s="1"/>
      <c r="R154" s="1"/>
      <c r="S154" s="1"/>
      <c r="T154" s="1"/>
      <c r="U154" s="1"/>
      <c r="V154" s="1"/>
      <c r="W154" s="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</row>
    <row r="155" spans="1:33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9"/>
      <c r="O155" s="1"/>
      <c r="P155" s="1"/>
      <c r="Q155" s="1"/>
      <c r="R155" s="1"/>
      <c r="S155" s="1"/>
      <c r="T155" s="1"/>
      <c r="U155" s="1"/>
      <c r="V155" s="1"/>
      <c r="W155" s="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</row>
    <row r="156" spans="1:33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9"/>
      <c r="O156" s="1"/>
      <c r="P156" s="1"/>
      <c r="Q156" s="1"/>
      <c r="R156" s="1"/>
      <c r="S156" s="1"/>
      <c r="T156" s="1"/>
      <c r="U156" s="1"/>
      <c r="V156" s="1"/>
      <c r="W156" s="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</row>
    <row r="157" spans="1:33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9"/>
      <c r="O157" s="1"/>
      <c r="P157" s="1"/>
      <c r="Q157" s="1"/>
      <c r="R157" s="1"/>
      <c r="S157" s="1"/>
      <c r="T157" s="1"/>
      <c r="U157" s="1"/>
      <c r="V157" s="1"/>
      <c r="W157" s="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</row>
    <row r="158" spans="1:33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9"/>
      <c r="O158" s="1"/>
      <c r="P158" s="1"/>
      <c r="Q158" s="1"/>
      <c r="R158" s="1"/>
      <c r="S158" s="1"/>
      <c r="T158" s="1"/>
      <c r="U158" s="1"/>
      <c r="V158" s="1"/>
      <c r="W158" s="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</row>
    <row r="159" spans="1:33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9"/>
      <c r="O159" s="1"/>
      <c r="P159" s="1"/>
      <c r="Q159" s="1"/>
      <c r="R159" s="1"/>
      <c r="S159" s="1"/>
      <c r="T159" s="1"/>
      <c r="U159" s="1"/>
      <c r="V159" s="1"/>
      <c r="W159" s="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</row>
    <row r="160" spans="1:33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9"/>
      <c r="O160" s="1"/>
      <c r="P160" s="1"/>
      <c r="Q160" s="1"/>
      <c r="R160" s="1"/>
      <c r="S160" s="1"/>
      <c r="T160" s="1"/>
      <c r="U160" s="1"/>
      <c r="V160" s="1"/>
      <c r="W160" s="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</row>
    <row r="161" spans="1:33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9"/>
      <c r="O161" s="1"/>
      <c r="P161" s="1"/>
      <c r="Q161" s="1"/>
      <c r="R161" s="1"/>
      <c r="S161" s="1"/>
      <c r="T161" s="1"/>
      <c r="U161" s="1"/>
      <c r="V161" s="1"/>
      <c r="W161" s="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</row>
    <row r="162" spans="1:33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9"/>
      <c r="O162" s="1"/>
      <c r="P162" s="1"/>
      <c r="Q162" s="1"/>
      <c r="R162" s="1"/>
      <c r="S162" s="1"/>
      <c r="T162" s="1"/>
      <c r="U162" s="1"/>
      <c r="V162" s="1"/>
      <c r="W162" s="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</row>
    <row r="163" spans="1:33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9"/>
      <c r="O163" s="1"/>
      <c r="P163" s="1"/>
      <c r="Q163" s="1"/>
      <c r="R163" s="1"/>
      <c r="S163" s="1"/>
      <c r="T163" s="1"/>
      <c r="U163" s="1"/>
      <c r="V163" s="1"/>
      <c r="W163" s="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</row>
    <row r="164" spans="1:33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9"/>
      <c r="O164" s="1"/>
      <c r="P164" s="1"/>
      <c r="Q164" s="1"/>
      <c r="R164" s="1"/>
      <c r="S164" s="1"/>
      <c r="T164" s="1"/>
      <c r="U164" s="1"/>
      <c r="V164" s="1"/>
      <c r="W164" s="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</row>
    <row r="165" spans="1:33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9"/>
      <c r="O165" s="1"/>
      <c r="P165" s="1"/>
      <c r="Q165" s="1"/>
      <c r="R165" s="1"/>
      <c r="S165" s="1"/>
      <c r="T165" s="1"/>
      <c r="U165" s="1"/>
      <c r="V165" s="1"/>
      <c r="W165" s="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</row>
    <row r="166" spans="1:33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9"/>
      <c r="O166" s="1"/>
      <c r="P166" s="1"/>
      <c r="Q166" s="1"/>
      <c r="R166" s="1"/>
      <c r="S166" s="1"/>
      <c r="T166" s="1"/>
      <c r="U166" s="1"/>
      <c r="V166" s="1"/>
      <c r="W166" s="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</row>
    <row r="167" spans="1:33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9"/>
      <c r="O167" s="1"/>
      <c r="P167" s="1"/>
      <c r="Q167" s="1"/>
      <c r="R167" s="1"/>
      <c r="S167" s="1"/>
      <c r="T167" s="1"/>
      <c r="U167" s="1"/>
      <c r="V167" s="1"/>
      <c r="W167" s="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</row>
    <row r="168" spans="1:33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9"/>
      <c r="O168" s="1"/>
      <c r="P168" s="1"/>
      <c r="Q168" s="1"/>
      <c r="R168" s="1"/>
      <c r="S168" s="1"/>
      <c r="T168" s="1"/>
      <c r="U168" s="1"/>
      <c r="V168" s="1"/>
      <c r="W168" s="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</row>
    <row r="169" spans="1:33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9"/>
      <c r="O169" s="1"/>
      <c r="P169" s="1"/>
      <c r="Q169" s="1"/>
      <c r="R169" s="1"/>
      <c r="S169" s="1"/>
      <c r="T169" s="1"/>
      <c r="U169" s="1"/>
      <c r="V169" s="1"/>
      <c r="W169" s="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</row>
    <row r="170" spans="1:33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9"/>
      <c r="O170" s="1"/>
      <c r="P170" s="1"/>
      <c r="Q170" s="1"/>
      <c r="R170" s="1"/>
      <c r="S170" s="1"/>
      <c r="T170" s="1"/>
      <c r="U170" s="1"/>
      <c r="V170" s="1"/>
      <c r="W170" s="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</row>
    <row r="171" spans="1:33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9"/>
      <c r="O171" s="1"/>
      <c r="P171" s="1"/>
      <c r="Q171" s="1"/>
      <c r="R171" s="1"/>
      <c r="S171" s="1"/>
      <c r="T171" s="1"/>
      <c r="U171" s="1"/>
      <c r="V171" s="1"/>
      <c r="W171" s="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</row>
    <row r="172" spans="1:33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9"/>
      <c r="O172" s="1"/>
      <c r="P172" s="1"/>
      <c r="Q172" s="1"/>
      <c r="R172" s="1"/>
      <c r="S172" s="1"/>
      <c r="T172" s="1"/>
      <c r="U172" s="1"/>
      <c r="V172" s="1"/>
      <c r="W172" s="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</row>
    <row r="173" spans="1:33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9"/>
      <c r="O173" s="1"/>
      <c r="P173" s="1"/>
      <c r="Q173" s="1"/>
      <c r="R173" s="1"/>
      <c r="S173" s="1"/>
      <c r="T173" s="1"/>
      <c r="U173" s="1"/>
      <c r="V173" s="1"/>
      <c r="W173" s="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</row>
    <row r="174" spans="1:33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9"/>
      <c r="O174" s="1"/>
      <c r="P174" s="1"/>
      <c r="Q174" s="1"/>
      <c r="R174" s="1"/>
      <c r="S174" s="1"/>
      <c r="T174" s="1"/>
      <c r="U174" s="1"/>
      <c r="V174" s="1"/>
      <c r="W174" s="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</row>
    <row r="175" spans="1:33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9"/>
      <c r="O175" s="1"/>
      <c r="P175" s="1"/>
      <c r="Q175" s="1"/>
      <c r="R175" s="1"/>
      <c r="S175" s="1"/>
      <c r="T175" s="1"/>
      <c r="U175" s="1"/>
      <c r="V175" s="1"/>
      <c r="W175" s="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</row>
    <row r="176" spans="1:33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9"/>
      <c r="O176" s="1"/>
      <c r="P176" s="1"/>
      <c r="Q176" s="1"/>
      <c r="R176" s="1"/>
      <c r="S176" s="1"/>
      <c r="T176" s="1"/>
      <c r="U176" s="1"/>
      <c r="V176" s="1"/>
      <c r="W176" s="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</row>
    <row r="177" spans="1:33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9"/>
      <c r="O177" s="1"/>
      <c r="P177" s="1"/>
      <c r="Q177" s="1"/>
      <c r="R177" s="1"/>
      <c r="S177" s="1"/>
      <c r="T177" s="1"/>
      <c r="U177" s="1"/>
      <c r="V177" s="1"/>
      <c r="W177" s="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</row>
    <row r="178" spans="1:33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9"/>
      <c r="O178" s="1"/>
      <c r="P178" s="1"/>
      <c r="Q178" s="1"/>
      <c r="R178" s="1"/>
      <c r="S178" s="1"/>
      <c r="T178" s="1"/>
      <c r="U178" s="1"/>
      <c r="V178" s="1"/>
      <c r="W178" s="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</row>
    <row r="179" spans="1:33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9"/>
      <c r="O179" s="1"/>
      <c r="P179" s="1"/>
      <c r="Q179" s="1"/>
      <c r="R179" s="1"/>
      <c r="S179" s="1"/>
      <c r="T179" s="1"/>
      <c r="U179" s="1"/>
      <c r="V179" s="1"/>
      <c r="W179" s="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</row>
    <row r="180" spans="1:33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79"/>
      <c r="O180" s="1"/>
      <c r="P180" s="1"/>
      <c r="Q180" s="1"/>
      <c r="R180" s="1"/>
      <c r="S180" s="1"/>
      <c r="T180" s="1"/>
      <c r="U180" s="1"/>
      <c r="V180" s="1"/>
      <c r="W180" s="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</row>
    <row r="181" spans="1:33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9"/>
      <c r="O181" s="1"/>
      <c r="P181" s="1"/>
      <c r="Q181" s="1"/>
      <c r="R181" s="1"/>
      <c r="S181" s="1"/>
      <c r="T181" s="1"/>
      <c r="U181" s="1"/>
      <c r="V181" s="1"/>
      <c r="W181" s="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</row>
    <row r="182" spans="1:33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9"/>
      <c r="O182" s="1"/>
      <c r="P182" s="1"/>
      <c r="Q182" s="1"/>
      <c r="R182" s="1"/>
      <c r="S182" s="1"/>
      <c r="T182" s="1"/>
      <c r="U182" s="1"/>
      <c r="V182" s="1"/>
      <c r="W182" s="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</row>
    <row r="183" spans="1:33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9"/>
      <c r="O183" s="1"/>
      <c r="P183" s="1"/>
      <c r="Q183" s="1"/>
      <c r="R183" s="1"/>
      <c r="S183" s="1"/>
      <c r="T183" s="1"/>
      <c r="U183" s="1"/>
      <c r="V183" s="1"/>
      <c r="W183" s="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</row>
    <row r="184" spans="1:33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79"/>
      <c r="O184" s="1"/>
      <c r="P184" s="1"/>
      <c r="Q184" s="1"/>
      <c r="R184" s="1"/>
      <c r="S184" s="1"/>
      <c r="T184" s="1"/>
      <c r="U184" s="1"/>
      <c r="V184" s="1"/>
      <c r="W184" s="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</row>
    <row r="185" spans="1:33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79"/>
      <c r="O185" s="1"/>
      <c r="P185" s="1"/>
      <c r="Q185" s="1"/>
      <c r="R185" s="1"/>
      <c r="S185" s="1"/>
      <c r="T185" s="1"/>
      <c r="U185" s="1"/>
      <c r="V185" s="1"/>
      <c r="W185" s="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</row>
    <row r="186" spans="1:33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79"/>
      <c r="O186" s="1"/>
      <c r="P186" s="1"/>
      <c r="Q186" s="1"/>
      <c r="R186" s="1"/>
      <c r="S186" s="1"/>
      <c r="T186" s="1"/>
      <c r="U186" s="1"/>
      <c r="V186" s="1"/>
      <c r="W186" s="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</row>
    <row r="187" spans="1:33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79"/>
      <c r="O187" s="1"/>
      <c r="P187" s="1"/>
      <c r="Q187" s="1"/>
      <c r="R187" s="1"/>
      <c r="S187" s="1"/>
      <c r="T187" s="1"/>
      <c r="U187" s="1"/>
      <c r="V187" s="1"/>
      <c r="W187" s="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</row>
    <row r="188" spans="1:33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79"/>
      <c r="O188" s="1"/>
      <c r="P188" s="1"/>
      <c r="Q188" s="1"/>
      <c r="R188" s="1"/>
      <c r="S188" s="1"/>
      <c r="T188" s="1"/>
      <c r="U188" s="1"/>
      <c r="V188" s="1"/>
      <c r="W188" s="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</row>
    <row r="189" spans="1:33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79"/>
      <c r="O189" s="1"/>
      <c r="P189" s="1"/>
      <c r="Q189" s="1"/>
      <c r="R189" s="1"/>
      <c r="S189" s="1"/>
      <c r="T189" s="1"/>
      <c r="U189" s="1"/>
      <c r="V189" s="1"/>
      <c r="W189" s="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</row>
    <row r="190" spans="1:33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79"/>
      <c r="O190" s="1"/>
      <c r="P190" s="1"/>
      <c r="Q190" s="1"/>
      <c r="R190" s="1"/>
      <c r="S190" s="1"/>
      <c r="T190" s="1"/>
      <c r="U190" s="1"/>
      <c r="V190" s="1"/>
      <c r="W190" s="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</row>
    <row r="191" spans="1:33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79"/>
      <c r="O191" s="1"/>
      <c r="P191" s="1"/>
      <c r="Q191" s="1"/>
      <c r="R191" s="1"/>
      <c r="S191" s="1"/>
      <c r="T191" s="1"/>
      <c r="U191" s="1"/>
      <c r="V191" s="1"/>
      <c r="W191" s="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</row>
    <row r="192" spans="1:33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</sheetData>
  <sheetProtection password="D435" sheet="1" objects="1" scenarios="1"/>
  <mergeCells count="19">
    <mergeCell ref="Q9:Q12"/>
    <mergeCell ref="T9:T12"/>
    <mergeCell ref="O9:P10"/>
    <mergeCell ref="R9:R10"/>
    <mergeCell ref="S9:S12"/>
    <mergeCell ref="C6:C7"/>
    <mergeCell ref="N1:Q1"/>
    <mergeCell ref="D6:F7"/>
    <mergeCell ref="B2:T2"/>
    <mergeCell ref="B3:T3"/>
    <mergeCell ref="G6:V7"/>
    <mergeCell ref="K11:M11"/>
    <mergeCell ref="C9:C12"/>
    <mergeCell ref="D9:D12"/>
    <mergeCell ref="N9:N12"/>
    <mergeCell ref="E9:F10"/>
    <mergeCell ref="G9:G10"/>
    <mergeCell ref="H11:J11"/>
    <mergeCell ref="H9:M10"/>
  </mergeCells>
  <dataValidations count="7">
    <dataValidation type="list" allowBlank="1" showErrorMessage="1" sqref="H13:H82">
      <formula1>$Z$13:$Z$19</formula1>
    </dataValidation>
    <dataValidation type="list" allowBlank="1" showErrorMessage="1" sqref="F13:F82">
      <formula1>$X$22:$X$24</formula1>
    </dataValidation>
    <dataValidation type="list" allowBlank="1" showErrorMessage="1" sqref="K13:K82">
      <formula1>$Z$13:$Z$17</formula1>
    </dataValidation>
    <dataValidation type="list" allowBlank="1" showErrorMessage="1" sqref="G13:G82">
      <formula1>$Z$12:$Z$13</formula1>
    </dataValidation>
    <dataValidation type="list" allowBlank="1" showErrorMessage="1" sqref="J13:J82 M13:M82">
      <formula1>$AA$13:$AA$15</formula1>
    </dataValidation>
    <dataValidation type="list" allowBlank="1" showErrorMessage="1" sqref="O13:P82 R13:R82">
      <formula1>$AB$13:$AB$15</formula1>
    </dataValidation>
    <dataValidation type="list" allowBlank="1" showErrorMessage="1" sqref="E13:E82">
      <formula1>$X$13:$X$20</formula1>
    </dataValidation>
  </dataValidations>
  <printOptions horizontalCentered="1"/>
  <pageMargins left="0.39370078740157499" right="0.196850393700787" top="0.196850393700787" bottom="0.196850393700787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Torneo, Exámenes y Almuerzos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Nikko</dc:creator>
  <cp:lastModifiedBy>Luffi</cp:lastModifiedBy>
  <dcterms:created xsi:type="dcterms:W3CDTF">2020-02-13T21:07:00Z</dcterms:created>
  <dcterms:modified xsi:type="dcterms:W3CDTF">2023-08-02T23:29:55Z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E3B6D6F8FD764C608E623D39FEC5E53C</vt:lpwstr>
  </property>
  <property fmtid="{D5CDD505-2E9C-101B-9397-08002B2CF9AE}" pid="3" name="KSOProductBuildVer">
    <vt:lpwstr>1033-11.2.0.10308</vt:lpwstr>
  </property>
</Properties>
</file>