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SUMEN" sheetId="1" r:id="rId4"/>
    <sheet state="visible" name="Torneo, Exámenes y Almuerzos" sheetId="2" r:id="rId5"/>
  </sheets>
  <definedNames/>
  <calcPr/>
  <extLst>
    <ext uri="GoogleSheetsCustomDataVersion2">
      <go:sheetsCustomData xmlns:go="http://customooxmlschemas.google.com/" r:id="rId6" roundtripDataChecksum="I1cAkkBhszXfvmV8EILkkkEJB7Aj/SHz1Nh77PIrAag="/>
    </ext>
  </extLst>
</workbook>
</file>

<file path=xl/sharedStrings.xml><?xml version="1.0" encoding="utf-8"?>
<sst xmlns="http://schemas.openxmlformats.org/spreadsheetml/2006/main" count="591" uniqueCount="79">
  <si>
    <t>Argentina Iaido Taikai 2023</t>
  </si>
  <si>
    <t>Mar del Plata - 13, 14 y 15 de octubre de 2023</t>
  </si>
  <si>
    <t>RESUMEN DE INSCRIPCIÓN Y RESERVAS</t>
  </si>
  <si>
    <t>ASOCIACIÓN / DOJO:</t>
  </si>
  <si>
    <t>Haga clic en la celda para elegir y insertar el nombre del Asociación o Dojo.</t>
  </si>
  <si>
    <t>Total a Pagar</t>
  </si>
  <si>
    <t>ARAKI</t>
  </si>
  <si>
    <t>INSCRIPCIÓN</t>
  </si>
  <si>
    <t>Valor a Pagar (ARS)</t>
  </si>
  <si>
    <t>BUSHIDO DOJO</t>
  </si>
  <si>
    <t>Unitario</t>
  </si>
  <si>
    <t>Total</t>
  </si>
  <si>
    <t>CORRENTINA</t>
  </si>
  <si>
    <t>TORNEO y/o SEMINARIO</t>
  </si>
  <si>
    <t>DAI SHIN KAI</t>
  </si>
  <si>
    <t>ALMUERZO</t>
  </si>
  <si>
    <t>JIKISHINKAN</t>
  </si>
  <si>
    <t>SAYONARA</t>
  </si>
  <si>
    <t>KATSUMOTO</t>
  </si>
  <si>
    <t>TOTAL A PAGAR AL ORGANIZADOR</t>
  </si>
  <si>
    <t>KENMUKAN</t>
  </si>
  <si>
    <t>KODENKAI</t>
  </si>
  <si>
    <t>NO INCLUYE PAGO DE DERECHO Y DIPLOMA PARA EXAMENES</t>
  </si>
  <si>
    <t>KUMA KAI</t>
  </si>
  <si>
    <t>NEUQUEN</t>
  </si>
  <si>
    <t>NICHIA-COA</t>
  </si>
  <si>
    <t>SEIBU</t>
  </si>
  <si>
    <t>SHIN SEN KAI</t>
  </si>
  <si>
    <t>SUZAKU</t>
  </si>
  <si>
    <t>YOSHINKAN</t>
  </si>
  <si>
    <t xml:space="preserve">NOMBRE </t>
  </si>
  <si>
    <t>APELLIDO</t>
  </si>
  <si>
    <t>Torneo Nacional de Iaido</t>
  </si>
  <si>
    <t>Seminario 
Sensei Saa</t>
  </si>
  <si>
    <t>Examenes</t>
  </si>
  <si>
    <t>ALMUERZOS</t>
  </si>
  <si>
    <t>MONTO EVENTO</t>
  </si>
  <si>
    <t>MONTO ALMUERZO</t>
  </si>
  <si>
    <t>MONTO SAYONARA</t>
  </si>
  <si>
    <t>MONTO TOTAL</t>
  </si>
  <si>
    <t xml:space="preserve">Individual </t>
  </si>
  <si>
    <t>Equipos</t>
  </si>
  <si>
    <t>Iaido</t>
  </si>
  <si>
    <t>Vie 13</t>
  </si>
  <si>
    <t>Sáb 14</t>
  </si>
  <si>
    <t>Dom 15</t>
  </si>
  <si>
    <t>(Seleccione)</t>
  </si>
  <si>
    <t xml:space="preserve">Grado a rendir </t>
  </si>
  <si>
    <t>Fecha Último Exámen</t>
  </si>
  <si>
    <t>Diploma</t>
  </si>
  <si>
    <t>Participa</t>
  </si>
  <si>
    <t>No participa</t>
  </si>
  <si>
    <t>No</t>
  </si>
  <si>
    <t>Si</t>
  </si>
  <si>
    <t>FAK</t>
  </si>
  <si>
    <t>Común</t>
  </si>
  <si>
    <t>Kyu</t>
  </si>
  <si>
    <t>3º Kyu</t>
  </si>
  <si>
    <t>CLAK</t>
  </si>
  <si>
    <t>Vegetariano</t>
  </si>
  <si>
    <t>1° Dan</t>
  </si>
  <si>
    <t>2º Kyu</t>
  </si>
  <si>
    <t>Otro</t>
  </si>
  <si>
    <t>2° Dan</t>
  </si>
  <si>
    <t>1º Kyu</t>
  </si>
  <si>
    <t>3° Dan o +</t>
  </si>
  <si>
    <t>1º Dan</t>
  </si>
  <si>
    <t>2º Dan</t>
  </si>
  <si>
    <t>3º Dan</t>
  </si>
  <si>
    <t xml:space="preserve">Equipo </t>
  </si>
  <si>
    <t>TOTAL</t>
  </si>
  <si>
    <t>Inscriptos Torneo/Seminario</t>
  </si>
  <si>
    <t>Presenta equipo abierto</t>
  </si>
  <si>
    <t>Examenes Iaido</t>
  </si>
  <si>
    <t>Almuerzos</t>
  </si>
  <si>
    <t>viernes</t>
  </si>
  <si>
    <t>Sabado</t>
  </si>
  <si>
    <t>domingo</t>
  </si>
  <si>
    <t>Torneos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</si>
</sst>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6">
    <numFmt numFmtId="164" formatCode="_-[$$-2C0A]\ * #,##0.00_-;\-[$$-2C0A]\ * #,##0.00_-;_-[$$-2C0A]\ * &quot;-&quot;??_-;_-@"/>
    <numFmt numFmtId="165" formatCode="[$USD]\ #,##0.00;\-[$USD]\ #,##0.00"/>
    <numFmt numFmtId="166" formatCode="_-* #,##0_-;\-* #,##0_-;_-* &quot;-&quot;??_-;_-@"/>
    <numFmt numFmtId="167" formatCode="_-* #,##0.00_-;\-* #,##0.00_-;_-* &quot;-&quot;??_-;_-@"/>
    <numFmt numFmtId="168" formatCode="[$USD]\ #,##0"/>
    <numFmt numFmtId="169" formatCode="[$$-409]#,##0.00_ ;\-[$$-409]#,##0.00\ "/>
  </numFmts>
  <fonts count="29">
    <font>
      <sz val="10.0"/>
      <color rgb="FF000000"/>
      <name val="Arial"/>
      <scheme val="minor"/>
    </font>
    <font>
      <b/>
      <sz val="16.0"/>
      <color rgb="FF333399"/>
      <name val="Arial"/>
    </font>
    <font/>
    <font>
      <sz val="10.0"/>
      <color theme="1"/>
      <name val="Arial"/>
    </font>
    <font>
      <b/>
      <sz val="12.0"/>
      <color rgb="FF333399"/>
      <name val="Arial"/>
    </font>
    <font>
      <b/>
      <sz val="14.0"/>
      <color rgb="FF333399"/>
      <name val="Arial"/>
    </font>
    <font>
      <sz val="10.0"/>
      <color rgb="FFFF0000"/>
      <name val="Arial"/>
    </font>
    <font>
      <b/>
      <sz val="11.0"/>
      <color rgb="FF333399"/>
      <name val="Arial"/>
    </font>
    <font>
      <b/>
      <sz val="10.0"/>
      <color theme="1"/>
      <name val="Arial"/>
    </font>
    <font>
      <b/>
      <sz val="10.0"/>
      <color rgb="FFFF0000"/>
      <name val="Arial Narrow"/>
    </font>
    <font>
      <b/>
      <sz val="8.0"/>
      <color rgb="FFFF0000"/>
      <name val="Arial"/>
    </font>
    <font>
      <b/>
      <sz val="14.0"/>
      <color theme="1"/>
      <name val="Arial"/>
    </font>
    <font>
      <b/>
      <sz val="12.0"/>
      <color theme="1"/>
      <name val="Arial"/>
    </font>
    <font>
      <b/>
      <sz val="10.0"/>
      <color rgb="FF333399"/>
      <name val="Arial Narrow"/>
    </font>
    <font>
      <b/>
      <sz val="10.0"/>
      <color rgb="FF333399"/>
      <name val="Arial"/>
    </font>
    <font>
      <b/>
      <sz val="10.0"/>
      <color rgb="FF2E507A"/>
      <name val="Arial Narrow"/>
    </font>
    <font>
      <sz val="10.0"/>
      <color rgb="FF333399"/>
      <name val="Arial Narrow"/>
    </font>
    <font>
      <b/>
      <sz val="14.0"/>
      <color rgb="FFFFFF00"/>
      <name val="Arial"/>
    </font>
    <font>
      <b/>
      <sz val="18.0"/>
      <color theme="1"/>
      <name val="Arial"/>
    </font>
    <font>
      <sz val="10.0"/>
      <color rgb="FF000000"/>
      <name val="Arial"/>
    </font>
    <font>
      <b/>
      <sz val="18.0"/>
      <color rgb="FF2E507A"/>
      <name val="Arial"/>
    </font>
    <font>
      <b/>
      <sz val="14.0"/>
      <color rgb="FF2E507A"/>
      <name val="Arial"/>
    </font>
    <font>
      <b/>
      <sz val="10.0"/>
      <color rgb="FFFFFF00"/>
      <name val="Arial"/>
    </font>
    <font>
      <b/>
      <sz val="20.0"/>
      <color rgb="FF2E507A"/>
      <name val="Arial"/>
    </font>
    <font>
      <sz val="11.0"/>
      <color rgb="FF2E507A"/>
      <name val="Arial"/>
    </font>
    <font>
      <b/>
      <sz val="12.0"/>
      <color rgb="FFFFFFFF"/>
      <name val="Arial"/>
    </font>
    <font>
      <b/>
      <sz val="11.0"/>
      <color rgb="FFFFFFFF"/>
      <name val="Arial"/>
    </font>
    <font>
      <sz val="10.0"/>
      <color rgb="FFFFFFFF"/>
      <name val="Arial Narrow"/>
    </font>
    <font>
      <color theme="1"/>
      <name val="Arial"/>
      <scheme val="minor"/>
    </font>
  </fonts>
  <fills count="7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F2F2F2"/>
        <bgColor rgb="FFF2F2F2"/>
      </patternFill>
    </fill>
    <fill>
      <patternFill patternType="solid">
        <fgColor rgb="FF2E507A"/>
        <bgColor rgb="FF2E507A"/>
      </patternFill>
    </fill>
    <fill>
      <patternFill patternType="solid">
        <fgColor theme="0"/>
        <bgColor theme="0"/>
      </patternFill>
    </fill>
    <fill>
      <patternFill patternType="solid">
        <fgColor rgb="FFEAF1DD"/>
        <bgColor rgb="FFEAF1DD"/>
      </patternFill>
    </fill>
  </fills>
  <borders count="54">
    <border/>
    <border>
      <left/>
      <top/>
      <bottom/>
    </border>
    <border>
      <top/>
      <bottom/>
    </border>
    <border>
      <right/>
      <top/>
      <bottom/>
    </border>
    <border>
      <left/>
      <right/>
      <top/>
      <bottom/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/>
      <top/>
    </border>
    <border>
      <right/>
      <top/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/>
      <bottom/>
    </border>
    <border>
      <right/>
      <bottom/>
    </border>
    <border>
      <right style="thin">
        <color rgb="FF000000"/>
      </right>
      <top/>
    </border>
    <border>
      <left/>
      <top style="thin">
        <color rgb="FF000000"/>
      </top>
      <bottom style="thin">
        <color rgb="FF000000"/>
      </bottom>
    </border>
    <border>
      <left/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top/>
      <bottom style="thin">
        <color rgb="FF000000"/>
      </bottom>
    </border>
    <border>
      <right style="thin">
        <color rgb="FF000000"/>
      </right>
      <top/>
      <bottom style="thin">
        <color rgb="FF000000"/>
      </bottom>
    </border>
    <border>
      <left style="thin">
        <color rgb="FF000000"/>
      </left>
      <right/>
      <top/>
      <bottom/>
    </border>
    <border>
      <left style="thin">
        <color rgb="FF000000"/>
      </left>
      <top/>
      <bottom style="thin">
        <color rgb="FF000000"/>
      </bottom>
    </border>
    <border>
      <right/>
      <top/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/>
      <right/>
      <top/>
    </border>
    <border>
      <left/>
      <top style="thin">
        <color rgb="FF000000"/>
      </top>
    </border>
    <border>
      <top style="thin">
        <color rgb="FF000000"/>
      </top>
    </border>
    <border>
      <right/>
      <top style="thin">
        <color rgb="FF000000"/>
      </top>
    </border>
    <border>
      <left/>
      <right/>
      <bottom/>
    </border>
    <border>
      <bottom style="thin">
        <color rgb="FF000000"/>
      </bottom>
    </border>
    <border>
      <right/>
      <bottom style="thin">
        <color rgb="FF000000"/>
      </bottom>
    </border>
    <border>
      <bottom style="thin">
        <color rgb="FFFFFFFF"/>
      </bottom>
    </border>
    <border>
      <left style="thin">
        <color rgb="FFFFFFFF"/>
      </left>
      <right/>
      <top/>
      <bottom/>
    </border>
    <border>
      <left/>
      <right style="thin">
        <color rgb="FFFFFFFF"/>
      </right>
      <top style="thin">
        <color rgb="FFFFFFFF"/>
      </top>
    </border>
    <border>
      <left style="thin">
        <color rgb="FFFFFFFF"/>
      </left>
      <top style="thin">
        <color rgb="FFFFFFFF"/>
      </top>
    </border>
    <border>
      <right/>
      <top style="thin">
        <color rgb="FFFFFFFF"/>
      </top>
    </border>
    <border>
      <left style="thin">
        <color rgb="FFFFFFFF"/>
      </left>
      <right/>
      <top style="thin">
        <color rgb="FFFFFFFF"/>
      </top>
    </border>
    <border>
      <top style="thin">
        <color rgb="FFFFFFFF"/>
      </top>
    </border>
    <border>
      <left style="thin">
        <color rgb="FFFFFFFF"/>
      </left>
      <right style="thin">
        <color rgb="FFFFFFFF"/>
      </right>
      <top style="thin">
        <color rgb="FFFFFFFF"/>
      </top>
    </border>
    <border>
      <left/>
      <right style="thin">
        <color rgb="FFFFFFFF"/>
      </right>
    </border>
    <border>
      <left style="thin">
        <color rgb="FFFFFFFF"/>
      </left>
      <bottom style="thin">
        <color rgb="FFFFFFFF"/>
      </bottom>
    </border>
    <border>
      <right/>
      <bottom style="thin">
        <color rgb="FFFFFFFF"/>
      </bottom>
    </border>
    <border>
      <left style="thin">
        <color rgb="FFFFFFFF"/>
      </left>
      <right/>
      <bottom style="thin">
        <color rgb="FFFFFFFF"/>
      </bottom>
    </border>
    <border>
      <left style="thin">
        <color rgb="FFFFFFFF"/>
      </left>
      <right style="thin">
        <color rgb="FFFFFFFF"/>
      </right>
      <bottom style="thin">
        <color rgb="FFFFFFFF"/>
      </bottom>
    </border>
    <border>
      <left style="thin">
        <color rgb="FFFFFFFF"/>
      </left>
      <right style="thin">
        <color rgb="FFFFFFFF"/>
      </right>
    </border>
    <border>
      <left style="thin">
        <color rgb="FFFFFFFF"/>
      </left>
      <right style="thin">
        <color rgb="FFFFFFFF"/>
      </right>
      <top style="thin">
        <color rgb="FFFFFFFF"/>
      </top>
      <bottom/>
    </border>
    <border>
      <left style="thin">
        <color rgb="FFFFFFFF"/>
      </left>
      <top style="thin">
        <color rgb="FFFFFFFF"/>
      </top>
      <bottom/>
    </border>
    <border>
      <top style="thin">
        <color rgb="FFFFFFFF"/>
      </top>
      <bottom/>
    </border>
    <border>
      <right style="thin">
        <color rgb="FFFFFFFF"/>
      </right>
      <top style="thin">
        <color rgb="FFFFFFFF"/>
      </top>
      <bottom/>
    </border>
    <border>
      <left style="thin">
        <color rgb="FFFFFFFF"/>
      </left>
      <right/>
      <top/>
      <bottom style="thin">
        <color rgb="FFFFFFFF"/>
      </bottom>
    </border>
    <border>
      <left/>
      <right style="thin">
        <color rgb="FFFFFFFF"/>
      </right>
      <bottom style="thin">
        <color rgb="FFFFFFFF"/>
      </bottom>
    </border>
    <border>
      <left style="thin">
        <color rgb="FFFFFFFF"/>
      </left>
      <right style="thin">
        <color rgb="FFFFFFFF"/>
      </right>
      <top/>
      <bottom style="thin">
        <color rgb="FFFFFFFF"/>
      </bottom>
    </border>
    <border>
      <left/>
      <right style="thin">
        <color rgb="FFFFFFFF"/>
      </right>
      <top/>
      <bottom style="thin">
        <color rgb="FFFFFFFF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</borders>
  <cellStyleXfs count="1">
    <xf borderId="0" fillId="0" fontId="0" numFmtId="0" applyAlignment="1" applyFont="1"/>
  </cellStyleXfs>
  <cellXfs count="132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readingOrder="0"/>
    </xf>
    <xf borderId="2" fillId="0" fontId="2" numFmtId="0" xfId="0" applyBorder="1" applyFont="1"/>
    <xf borderId="3" fillId="0" fontId="2" numFmtId="0" xfId="0" applyBorder="1" applyFont="1"/>
    <xf borderId="0" fillId="0" fontId="3" numFmtId="0" xfId="0" applyFont="1"/>
    <xf borderId="1" fillId="2" fontId="4" numFmtId="0" xfId="0" applyAlignment="1" applyBorder="1" applyFont="1">
      <alignment horizontal="center" readingOrder="0" vertical="top"/>
    </xf>
    <xf borderId="1" fillId="2" fontId="5" numFmtId="0" xfId="0" applyAlignment="1" applyBorder="1" applyFont="1">
      <alignment horizontal="center" vertical="center"/>
    </xf>
    <xf borderId="4" fillId="2" fontId="3" numFmtId="0" xfId="0" applyBorder="1" applyFont="1"/>
    <xf borderId="4" fillId="2" fontId="6" numFmtId="0" xfId="0" applyAlignment="1" applyBorder="1" applyFont="1">
      <alignment vertical="top"/>
    </xf>
    <xf borderId="1" fillId="2" fontId="7" numFmtId="0" xfId="0" applyAlignment="1" applyBorder="1" applyFont="1">
      <alignment horizontal="right" vertical="center"/>
    </xf>
    <xf borderId="5" fillId="2" fontId="8" numFmtId="0" xfId="0" applyAlignment="1" applyBorder="1" applyFont="1">
      <alignment horizontal="center" vertical="center"/>
    </xf>
    <xf borderId="6" fillId="0" fontId="2" numFmtId="0" xfId="0" applyBorder="1" applyFont="1"/>
    <xf borderId="7" fillId="2" fontId="9" numFmtId="0" xfId="0" applyAlignment="1" applyBorder="1" applyFont="1">
      <alignment horizontal="center" shrinkToFit="0" vertical="top" wrapText="1"/>
    </xf>
    <xf borderId="8" fillId="0" fontId="2" numFmtId="0" xfId="0" applyBorder="1" applyFont="1"/>
    <xf borderId="4" fillId="2" fontId="10" numFmtId="0" xfId="0" applyAlignment="1" applyBorder="1" applyFont="1">
      <alignment horizontal="left" vertical="top"/>
    </xf>
    <xf borderId="9" fillId="0" fontId="3" numFmtId="164" xfId="0" applyBorder="1" applyFont="1" applyNumberFormat="1"/>
    <xf borderId="10" fillId="0" fontId="2" numFmtId="0" xfId="0" applyBorder="1" applyFont="1"/>
    <xf borderId="11" fillId="0" fontId="2" numFmtId="0" xfId="0" applyBorder="1" applyFont="1"/>
    <xf borderId="12" fillId="0" fontId="2" numFmtId="0" xfId="0" applyBorder="1" applyFont="1"/>
    <xf borderId="4" fillId="2" fontId="10" numFmtId="0" xfId="0" applyAlignment="1" applyBorder="1" applyFont="1">
      <alignment vertical="top"/>
    </xf>
    <xf borderId="4" fillId="2" fontId="7" numFmtId="0" xfId="0" applyAlignment="1" applyBorder="1" applyFont="1">
      <alignment horizontal="right" vertical="center"/>
    </xf>
    <xf borderId="4" fillId="2" fontId="11" numFmtId="165" xfId="0" applyAlignment="1" applyBorder="1" applyFont="1" applyNumberFormat="1">
      <alignment horizontal="center" vertical="center"/>
    </xf>
    <xf borderId="4" fillId="2" fontId="5" numFmtId="0" xfId="0" applyAlignment="1" applyBorder="1" applyFont="1">
      <alignment vertical="center"/>
    </xf>
    <xf borderId="4" fillId="2" fontId="12" numFmtId="165" xfId="0" applyAlignment="1" applyBorder="1" applyFont="1" applyNumberFormat="1">
      <alignment vertical="center"/>
    </xf>
    <xf borderId="4" fillId="3" fontId="13" numFmtId="0" xfId="0" applyAlignment="1" applyBorder="1" applyFill="1" applyFont="1">
      <alignment horizontal="right"/>
    </xf>
    <xf borderId="4" fillId="3" fontId="13" numFmtId="0" xfId="0" applyAlignment="1" applyBorder="1" applyFont="1">
      <alignment horizontal="left"/>
    </xf>
    <xf borderId="4" fillId="3" fontId="3" numFmtId="0" xfId="0" applyBorder="1" applyFont="1"/>
    <xf borderId="4" fillId="3" fontId="8" numFmtId="0" xfId="0" applyAlignment="1" applyBorder="1" applyFont="1">
      <alignment horizontal="left"/>
    </xf>
    <xf borderId="4" fillId="3" fontId="3" numFmtId="166" xfId="0" applyAlignment="1" applyBorder="1" applyFont="1" applyNumberFormat="1">
      <alignment horizontal="center"/>
    </xf>
    <xf borderId="4" fillId="3" fontId="3" numFmtId="167" xfId="0" applyBorder="1" applyFont="1" applyNumberFormat="1"/>
    <xf borderId="4" fillId="3" fontId="8" numFmtId="167" xfId="0" applyBorder="1" applyFont="1" applyNumberFormat="1"/>
    <xf borderId="4" fillId="3" fontId="10" numFmtId="0" xfId="0" applyAlignment="1" applyBorder="1" applyFont="1">
      <alignment vertical="top"/>
    </xf>
    <xf borderId="4" fillId="3" fontId="9" numFmtId="0" xfId="0" applyAlignment="1" applyBorder="1" applyFont="1">
      <alignment vertical="top"/>
    </xf>
    <xf borderId="4" fillId="3" fontId="14" numFmtId="0" xfId="0" applyBorder="1" applyFont="1"/>
    <xf borderId="7" fillId="3" fontId="13" numFmtId="0" xfId="0" applyAlignment="1" applyBorder="1" applyFont="1">
      <alignment horizontal="center" vertical="center"/>
    </xf>
    <xf borderId="13" fillId="0" fontId="2" numFmtId="0" xfId="0" applyBorder="1" applyFont="1"/>
    <xf borderId="14" fillId="3" fontId="15" numFmtId="0" xfId="0" applyAlignment="1" applyBorder="1" applyFont="1">
      <alignment horizontal="center" vertical="center"/>
    </xf>
    <xf borderId="15" fillId="0" fontId="2" numFmtId="0" xfId="0" applyBorder="1" applyFont="1"/>
    <xf borderId="16" fillId="3" fontId="16" numFmtId="0" xfId="0" applyAlignment="1" applyBorder="1" applyFont="1">
      <alignment horizontal="center"/>
    </xf>
    <xf borderId="17" fillId="3" fontId="16" numFmtId="0" xfId="0" applyAlignment="1" applyBorder="1" applyFont="1">
      <alignment horizontal="center"/>
    </xf>
    <xf borderId="5" fillId="3" fontId="8" numFmtId="0" xfId="0" applyAlignment="1" applyBorder="1" applyFont="1">
      <alignment horizontal="center" vertical="center"/>
    </xf>
    <xf borderId="18" fillId="3" fontId="3" numFmtId="166" xfId="0" applyAlignment="1" applyBorder="1" applyFont="1" applyNumberFormat="1">
      <alignment horizontal="center"/>
    </xf>
    <xf borderId="19" fillId="0" fontId="2" numFmtId="0" xfId="0" applyBorder="1" applyFont="1"/>
    <xf borderId="17" fillId="3" fontId="3" numFmtId="167" xfId="0" applyAlignment="1" applyBorder="1" applyFont="1" applyNumberFormat="1">
      <alignment readingOrder="0"/>
    </xf>
    <xf borderId="17" fillId="3" fontId="3" numFmtId="167" xfId="0" applyBorder="1" applyFont="1" applyNumberFormat="1"/>
    <xf borderId="20" fillId="3" fontId="10" numFmtId="0" xfId="0" applyAlignment="1" applyBorder="1" applyFont="1">
      <alignment vertical="top"/>
    </xf>
    <xf borderId="5" fillId="3" fontId="8" numFmtId="0" xfId="0" applyAlignment="1" applyBorder="1" applyFont="1">
      <alignment horizontal="center"/>
    </xf>
    <xf borderId="21" fillId="3" fontId="3" numFmtId="166" xfId="0" applyAlignment="1" applyBorder="1" applyFont="1" applyNumberFormat="1">
      <alignment horizontal="center" vertical="center"/>
    </xf>
    <xf borderId="22" fillId="0" fontId="2" numFmtId="0" xfId="0" applyBorder="1" applyFont="1"/>
    <xf borderId="5" fillId="3" fontId="8" numFmtId="166" xfId="0" applyAlignment="1" applyBorder="1" applyFont="1" applyNumberFormat="1">
      <alignment horizontal="center"/>
    </xf>
    <xf borderId="23" fillId="0" fontId="2" numFmtId="0" xfId="0" applyBorder="1" applyFont="1"/>
    <xf borderId="17" fillId="3" fontId="8" numFmtId="167" xfId="0" applyBorder="1" applyFont="1" applyNumberFormat="1"/>
    <xf borderId="4" fillId="3" fontId="8" numFmtId="0" xfId="0" applyBorder="1" applyFont="1"/>
    <xf borderId="4" fillId="3" fontId="3" numFmtId="0" xfId="0" applyAlignment="1" applyBorder="1" applyFont="1">
      <alignment horizontal="center" vertical="center"/>
    </xf>
    <xf borderId="4" fillId="3" fontId="3" numFmtId="166" xfId="0" applyAlignment="1" applyBorder="1" applyFont="1" applyNumberFormat="1">
      <alignment horizontal="center" vertical="center"/>
    </xf>
    <xf borderId="4" fillId="3" fontId="14" numFmtId="0" xfId="0" applyAlignment="1" applyBorder="1" applyFont="1">
      <alignment horizontal="left"/>
    </xf>
    <xf borderId="4" fillId="2" fontId="17" numFmtId="0" xfId="0" applyAlignment="1" applyBorder="1" applyFont="1">
      <alignment vertical="center"/>
    </xf>
    <xf borderId="4" fillId="2" fontId="17" numFmtId="0" xfId="0" applyAlignment="1" applyBorder="1" applyFont="1">
      <alignment horizontal="center" vertical="center"/>
    </xf>
    <xf borderId="2" fillId="2" fontId="1" numFmtId="0" xfId="0" applyAlignment="1" applyBorder="1" applyFont="1">
      <alignment horizontal="center" vertical="center"/>
    </xf>
    <xf borderId="4" fillId="2" fontId="18" numFmtId="0" xfId="0" applyAlignment="1" applyBorder="1" applyFont="1">
      <alignment vertical="center"/>
    </xf>
    <xf borderId="1" fillId="2" fontId="1" numFmtId="0" xfId="0" applyAlignment="1" applyBorder="1" applyFont="1">
      <alignment horizontal="center" vertical="center"/>
    </xf>
    <xf borderId="3" fillId="2" fontId="1" numFmtId="0" xfId="0" applyAlignment="1" applyBorder="1" applyFont="1">
      <alignment horizontal="center" vertical="center"/>
    </xf>
    <xf borderId="0" fillId="0" fontId="19" numFmtId="0" xfId="0" applyFont="1"/>
    <xf borderId="1" fillId="2" fontId="1" numFmtId="0" xfId="0" applyAlignment="1" applyBorder="1" applyFont="1">
      <alignment horizontal="center"/>
    </xf>
    <xf borderId="4" fillId="2" fontId="1" numFmtId="0" xfId="0" applyAlignment="1" applyBorder="1" applyFont="1">
      <alignment horizontal="center"/>
    </xf>
    <xf borderId="4" fillId="2" fontId="4" numFmtId="0" xfId="0" applyAlignment="1" applyBorder="1" applyFont="1">
      <alignment horizontal="center" vertical="top"/>
    </xf>
    <xf borderId="4" fillId="2" fontId="20" numFmtId="0" xfId="0" applyAlignment="1" applyBorder="1" applyFont="1">
      <alignment vertical="top"/>
    </xf>
    <xf borderId="4" fillId="2" fontId="20" numFmtId="0" xfId="0" applyAlignment="1" applyBorder="1" applyFont="1">
      <alignment vertical="center"/>
    </xf>
    <xf borderId="4" fillId="2" fontId="21" numFmtId="0" xfId="0" applyAlignment="1" applyBorder="1" applyFont="1">
      <alignment horizontal="center" vertical="center"/>
    </xf>
    <xf borderId="24" fillId="2" fontId="21" numFmtId="0" xfId="0" applyAlignment="1" applyBorder="1" applyFont="1">
      <alignment horizontal="right" vertical="center"/>
    </xf>
    <xf borderId="25" fillId="3" fontId="21" numFmtId="0" xfId="0" applyAlignment="1" applyBorder="1" applyFont="1">
      <alignment horizontal="center" vertical="center"/>
    </xf>
    <xf borderId="26" fillId="0" fontId="2" numFmtId="0" xfId="0" applyBorder="1" applyFont="1"/>
    <xf borderId="27" fillId="0" fontId="2" numFmtId="0" xfId="0" applyBorder="1" applyFont="1"/>
    <xf borderId="4" fillId="2" fontId="22" numFmtId="0" xfId="0" applyAlignment="1" applyBorder="1" applyFont="1">
      <alignment horizontal="center"/>
    </xf>
    <xf borderId="28" fillId="0" fontId="2" numFmtId="0" xfId="0" applyBorder="1" applyFont="1"/>
    <xf borderId="29" fillId="0" fontId="2" numFmtId="0" xfId="0" applyBorder="1" applyFont="1"/>
    <xf borderId="30" fillId="0" fontId="2" numFmtId="0" xfId="0" applyBorder="1" applyFont="1"/>
    <xf borderId="31" fillId="0" fontId="2" numFmtId="0" xfId="0" applyBorder="1" applyFont="1"/>
    <xf borderId="4" fillId="2" fontId="23" numFmtId="0" xfId="0" applyAlignment="1" applyBorder="1" applyFont="1">
      <alignment horizontal="right" vertical="center"/>
    </xf>
    <xf borderId="28" fillId="2" fontId="23" numFmtId="0" xfId="0" applyAlignment="1" applyBorder="1" applyFont="1">
      <alignment horizontal="right" vertical="center"/>
    </xf>
    <xf borderId="28" fillId="2" fontId="24" numFmtId="0" xfId="0" applyAlignment="1" applyBorder="1" applyFont="1">
      <alignment vertical="top"/>
    </xf>
    <xf borderId="28" fillId="2" fontId="3" numFmtId="0" xfId="0" applyBorder="1" applyFont="1"/>
    <xf borderId="32" fillId="4" fontId="25" numFmtId="0" xfId="0" applyAlignment="1" applyBorder="1" applyFill="1" applyFont="1">
      <alignment vertical="center"/>
    </xf>
    <xf borderId="33" fillId="4" fontId="25" numFmtId="0" xfId="0" applyAlignment="1" applyBorder="1" applyFont="1">
      <alignment horizontal="center" vertical="center"/>
    </xf>
    <xf borderId="34" fillId="4" fontId="26" numFmtId="168" xfId="0" applyAlignment="1" applyBorder="1" applyFont="1" applyNumberFormat="1">
      <alignment horizontal="center" readingOrder="0" vertical="center"/>
    </xf>
    <xf borderId="35" fillId="0" fontId="2" numFmtId="0" xfId="0" applyBorder="1" applyFont="1"/>
    <xf borderId="36" fillId="4" fontId="26" numFmtId="168" xfId="0" applyAlignment="1" applyBorder="1" applyFont="1" applyNumberFormat="1">
      <alignment horizontal="center" readingOrder="0" vertical="center"/>
    </xf>
    <xf borderId="34" fillId="4" fontId="26" numFmtId="0" xfId="0" applyAlignment="1" applyBorder="1" applyFont="1">
      <alignment horizontal="center" readingOrder="0" shrinkToFit="0" vertical="center" wrapText="1"/>
    </xf>
    <xf borderId="37" fillId="0" fontId="2" numFmtId="0" xfId="0" applyBorder="1" applyFont="1"/>
    <xf borderId="34" fillId="4" fontId="26" numFmtId="0" xfId="0" applyAlignment="1" applyBorder="1" applyFont="1">
      <alignment horizontal="center" shrinkToFit="0" vertical="center" wrapText="1"/>
    </xf>
    <xf borderId="38" fillId="4" fontId="26" numFmtId="0" xfId="0" applyAlignment="1" applyBorder="1" applyFont="1">
      <alignment horizontal="center" shrinkToFit="0" vertical="center" wrapText="1"/>
    </xf>
    <xf borderId="39" fillId="0" fontId="2" numFmtId="0" xfId="0" applyBorder="1" applyFont="1"/>
    <xf borderId="40" fillId="0" fontId="2" numFmtId="0" xfId="0" applyBorder="1" applyFont="1"/>
    <xf borderId="41" fillId="0" fontId="2" numFmtId="0" xfId="0" applyBorder="1" applyFont="1"/>
    <xf borderId="42" fillId="0" fontId="2" numFmtId="0" xfId="0" applyBorder="1" applyFont="1"/>
    <xf borderId="43" fillId="0" fontId="2" numFmtId="0" xfId="0" applyBorder="1" applyFont="1"/>
    <xf borderId="44" fillId="0" fontId="2" numFmtId="0" xfId="0" applyBorder="1" applyFont="1"/>
    <xf borderId="45" fillId="4" fontId="27" numFmtId="16" xfId="0" applyAlignment="1" applyBorder="1" applyFont="1" applyNumberFormat="1">
      <alignment horizontal="center" shrinkToFit="0" vertical="center" wrapText="1"/>
    </xf>
    <xf borderId="45" fillId="4" fontId="27" numFmtId="16" xfId="0" applyAlignment="1" applyBorder="1" applyFont="1" applyNumberFormat="1">
      <alignment horizontal="center" vertical="center"/>
    </xf>
    <xf borderId="45" fillId="4" fontId="27" numFmtId="0" xfId="0" applyAlignment="1" applyBorder="1" applyFont="1">
      <alignment horizontal="center" readingOrder="0" vertical="center"/>
    </xf>
    <xf borderId="46" fillId="4" fontId="27" numFmtId="0" xfId="0" applyAlignment="1" applyBorder="1" applyFont="1">
      <alignment horizontal="center" vertical="center"/>
    </xf>
    <xf borderId="47" fillId="0" fontId="2" numFmtId="0" xfId="0" applyBorder="1" applyFont="1"/>
    <xf borderId="48" fillId="0" fontId="2" numFmtId="0" xfId="0" applyBorder="1" applyFont="1"/>
    <xf borderId="4" fillId="4" fontId="27" numFmtId="0" xfId="0" applyAlignment="1" applyBorder="1" applyFont="1">
      <alignment horizontal="center" readingOrder="0" shrinkToFit="0" vertical="center" wrapText="1"/>
    </xf>
    <xf borderId="1" fillId="4" fontId="27" numFmtId="0" xfId="0" applyAlignment="1" applyBorder="1" applyFont="1">
      <alignment horizontal="center" readingOrder="0" shrinkToFit="0" vertical="center" wrapText="1"/>
    </xf>
    <xf borderId="32" fillId="4" fontId="27" numFmtId="0" xfId="0" applyAlignment="1" applyBorder="1" applyFont="1">
      <alignment horizontal="center" readingOrder="0" shrinkToFit="0" vertical="center" wrapText="1"/>
    </xf>
    <xf borderId="49" fillId="4" fontId="25" numFmtId="0" xfId="0" applyAlignment="1" applyBorder="1" applyFont="1">
      <alignment vertical="center"/>
    </xf>
    <xf borderId="50" fillId="0" fontId="2" numFmtId="0" xfId="0" applyBorder="1" applyFont="1"/>
    <xf borderId="51" fillId="4" fontId="27" numFmtId="0" xfId="0" applyAlignment="1" applyBorder="1" applyFont="1">
      <alignment horizontal="center" shrinkToFit="0" vertical="center" wrapText="1"/>
    </xf>
    <xf borderId="49" fillId="4" fontId="27" numFmtId="0" xfId="0" applyAlignment="1" applyBorder="1" applyFont="1">
      <alignment horizontal="center" readingOrder="0" shrinkToFit="0" vertical="center" wrapText="1"/>
    </xf>
    <xf borderId="4" fillId="4" fontId="27" numFmtId="0" xfId="0" applyAlignment="1" applyBorder="1" applyFont="1">
      <alignment horizontal="center" shrinkToFit="0" vertical="center" wrapText="1"/>
    </xf>
    <xf borderId="52" fillId="4" fontId="27" numFmtId="0" xfId="0" applyAlignment="1" applyBorder="1" applyFont="1">
      <alignment horizontal="center" shrinkToFit="0" vertical="center" wrapText="1"/>
    </xf>
    <xf borderId="49" fillId="4" fontId="27" numFmtId="0" xfId="0" applyAlignment="1" applyBorder="1" applyFont="1">
      <alignment horizontal="center" shrinkToFit="0" vertical="center" wrapText="1"/>
    </xf>
    <xf borderId="1" fillId="4" fontId="27" numFmtId="0" xfId="0" applyAlignment="1" applyBorder="1" applyFont="1">
      <alignment horizontal="center" shrinkToFit="0" vertical="center" wrapText="1"/>
    </xf>
    <xf borderId="32" fillId="4" fontId="27" numFmtId="0" xfId="0" applyAlignment="1" applyBorder="1" applyFont="1">
      <alignment horizontal="center" shrinkToFit="0" vertical="center" wrapText="1"/>
    </xf>
    <xf borderId="53" fillId="3" fontId="3" numFmtId="0" xfId="0" applyAlignment="1" applyBorder="1" applyFont="1">
      <alignment horizontal="center" vertical="center"/>
    </xf>
    <xf borderId="53" fillId="5" fontId="3" numFmtId="49" xfId="0" applyAlignment="1" applyBorder="1" applyFill="1" applyFont="1" applyNumberFormat="1">
      <alignment horizontal="left" vertical="center"/>
    </xf>
    <xf borderId="53" fillId="5" fontId="3" numFmtId="49" xfId="0" applyAlignment="1" applyBorder="1" applyFont="1" applyNumberFormat="1">
      <alignment horizontal="center" vertical="center"/>
    </xf>
    <xf borderId="53" fillId="2" fontId="3" numFmtId="1" xfId="0" applyAlignment="1" applyBorder="1" applyFont="1" applyNumberFormat="1">
      <alignment horizontal="center" vertical="center"/>
    </xf>
    <xf borderId="17" fillId="3" fontId="3" numFmtId="167" xfId="0" applyAlignment="1" applyBorder="1" applyFont="1" applyNumberFormat="1">
      <alignment horizontal="center"/>
    </xf>
    <xf borderId="53" fillId="3" fontId="3" numFmtId="167" xfId="0" applyAlignment="1" applyBorder="1" applyFont="1" applyNumberFormat="1">
      <alignment horizontal="center" vertical="center"/>
    </xf>
    <xf borderId="0" fillId="0" fontId="19" numFmtId="0" xfId="0" applyAlignment="1" applyFont="1">
      <alignment readingOrder="0"/>
    </xf>
    <xf borderId="4" fillId="3" fontId="8" numFmtId="49" xfId="0" applyAlignment="1" applyBorder="1" applyFont="1" applyNumberFormat="1">
      <alignment horizontal="right" vertical="center"/>
    </xf>
    <xf borderId="4" fillId="3" fontId="8" numFmtId="1" xfId="0" applyAlignment="1" applyBorder="1" applyFont="1" applyNumberFormat="1">
      <alignment horizontal="center" vertical="center"/>
    </xf>
    <xf borderId="17" fillId="3" fontId="8" numFmtId="167" xfId="0" applyAlignment="1" applyBorder="1" applyFont="1" applyNumberFormat="1">
      <alignment horizontal="center" vertical="center"/>
    </xf>
    <xf borderId="4" fillId="3" fontId="3" numFmtId="1" xfId="0" applyAlignment="1" applyBorder="1" applyFont="1" applyNumberFormat="1">
      <alignment horizontal="center" vertical="center"/>
    </xf>
    <xf borderId="4" fillId="3" fontId="8" numFmtId="167" xfId="0" applyAlignment="1" applyBorder="1" applyFont="1" applyNumberFormat="1">
      <alignment horizontal="center" vertical="center"/>
    </xf>
    <xf borderId="4" fillId="3" fontId="3" numFmtId="169" xfId="0" applyAlignment="1" applyBorder="1" applyFont="1" applyNumberFormat="1">
      <alignment horizontal="center" vertical="center"/>
    </xf>
    <xf borderId="4" fillId="6" fontId="3" numFmtId="0" xfId="0" applyBorder="1" applyFill="1" applyFont="1"/>
    <xf borderId="0" fillId="0" fontId="3" numFmtId="167" xfId="0" applyFont="1" applyNumberFormat="1"/>
    <xf borderId="0" fillId="0" fontId="3" numFmtId="0" xfId="0" applyAlignment="1" applyFont="1">
      <alignment horizontal="right"/>
    </xf>
    <xf borderId="0" fillId="0" fontId="28" numFmtId="0" xfId="0" applyAlignment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600075</xdr:colOff>
      <xdr:row>0</xdr:row>
      <xdr:rowOff>266700</xdr:rowOff>
    </xdr:from>
    <xdr:ext cx="1447800" cy="99060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561975</xdr:colOff>
      <xdr:row>1</xdr:row>
      <xdr:rowOff>47625</xdr:rowOff>
    </xdr:from>
    <xdr:ext cx="1238250" cy="876300"/>
    <xdr:pic>
      <xdr:nvPicPr>
        <xdr:cNvPr id="0" name="image2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2</xdr:col>
      <xdr:colOff>485775</xdr:colOff>
      <xdr:row>0</xdr:row>
      <xdr:rowOff>0</xdr:rowOff>
    </xdr:from>
    <xdr:ext cx="1771650" cy="1162050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4</xdr:col>
      <xdr:colOff>1238250</xdr:colOff>
      <xdr:row>0</xdr:row>
      <xdr:rowOff>114300</xdr:rowOff>
    </xdr:from>
    <xdr:ext cx="1314450" cy="933450"/>
    <xdr:pic>
      <xdr:nvPicPr>
        <xdr:cNvPr id="0" name="image2.png" title="Image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2.63" defaultRowHeight="15.0"/>
  <cols>
    <col customWidth="1" min="1" max="1" width="11.25"/>
    <col customWidth="1" min="2" max="2" width="9.75"/>
    <col customWidth="1" min="3" max="3" width="17.13"/>
    <col customWidth="1" min="4" max="4" width="26.13"/>
    <col customWidth="1" min="5" max="6" width="7.75"/>
    <col customWidth="1" min="7" max="7" width="13.63"/>
    <col customWidth="1" min="8" max="8" width="12.75"/>
    <col customWidth="1" min="9" max="9" width="13.0"/>
    <col customWidth="1" min="10" max="12" width="9.75"/>
    <col customWidth="1" min="13" max="13" width="11.25"/>
    <col customWidth="1" hidden="1" min="14" max="25" width="10.75"/>
  </cols>
  <sheetData>
    <row r="1" ht="21.7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</row>
    <row r="2" ht="18.75" customHeight="1">
      <c r="A2" s="5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3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</row>
    <row r="3" ht="18.75" customHeight="1">
      <c r="A3" s="6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3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</row>
    <row r="4" ht="5.25" customHeight="1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8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</row>
    <row r="5" ht="24.0" customHeight="1">
      <c r="A5" s="7"/>
      <c r="B5" s="7"/>
      <c r="C5" s="7"/>
      <c r="D5" s="9" t="s">
        <v>3</v>
      </c>
      <c r="E5" s="3"/>
      <c r="F5" s="10"/>
      <c r="G5" s="11"/>
      <c r="H5" s="12" t="s">
        <v>4</v>
      </c>
      <c r="I5" s="13"/>
      <c r="J5" s="7"/>
      <c r="K5" s="7"/>
      <c r="L5" s="7"/>
      <c r="M5" s="1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</row>
    <row r="6" ht="24.0" customHeight="1">
      <c r="A6" s="7"/>
      <c r="B6" s="7"/>
      <c r="C6" s="7"/>
      <c r="D6" s="9" t="s">
        <v>5</v>
      </c>
      <c r="E6" s="3"/>
      <c r="F6" s="15">
        <f>I15</f>
        <v>0</v>
      </c>
      <c r="G6" s="16"/>
      <c r="H6" s="17"/>
      <c r="I6" s="18"/>
      <c r="J6" s="7"/>
      <c r="K6" s="7"/>
      <c r="L6" s="7"/>
      <c r="M6" s="19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ht="4.5" customHeight="1">
      <c r="A7" s="7"/>
      <c r="B7" s="7"/>
      <c r="C7" s="7"/>
      <c r="D7" s="20"/>
      <c r="E7" s="20"/>
      <c r="F7" s="21"/>
      <c r="G7" s="21"/>
      <c r="H7" s="22"/>
      <c r="I7" s="23"/>
      <c r="J7" s="7"/>
      <c r="K7" s="7"/>
      <c r="L7" s="7"/>
      <c r="M7" s="19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</row>
    <row r="8" ht="12.75" customHeight="1">
      <c r="A8" s="24"/>
      <c r="B8" s="25"/>
      <c r="C8" s="26"/>
      <c r="D8" s="27"/>
      <c r="E8" s="27"/>
      <c r="F8" s="28"/>
      <c r="G8" s="28"/>
      <c r="H8" s="29"/>
      <c r="I8" s="30"/>
      <c r="J8" s="31"/>
      <c r="K8" s="32"/>
      <c r="L8" s="32"/>
      <c r="M8" s="31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</row>
    <row r="9" ht="12.75" customHeight="1">
      <c r="A9" s="24"/>
      <c r="B9" s="25"/>
      <c r="C9" s="26"/>
      <c r="D9" s="27"/>
      <c r="E9" s="27"/>
      <c r="F9" s="28"/>
      <c r="G9" s="28"/>
      <c r="H9" s="29"/>
      <c r="I9" s="30"/>
      <c r="J9" s="31"/>
      <c r="K9" s="32"/>
      <c r="L9" s="32"/>
      <c r="M9" s="31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</row>
    <row r="10" ht="12.75" customHeight="1">
      <c r="A10" s="24"/>
      <c r="B10" s="25" t="s">
        <v>6</v>
      </c>
      <c r="C10" s="26"/>
      <c r="D10" s="33" t="s">
        <v>7</v>
      </c>
      <c r="E10" s="27"/>
      <c r="F10" s="34"/>
      <c r="G10" s="35"/>
      <c r="H10" s="36" t="s">
        <v>8</v>
      </c>
      <c r="I10" s="11"/>
      <c r="J10" s="26"/>
      <c r="K10" s="32"/>
      <c r="L10" s="32"/>
      <c r="M10" s="26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</row>
    <row r="11" ht="12.75" customHeight="1">
      <c r="A11" s="24"/>
      <c r="B11" s="25" t="s">
        <v>9</v>
      </c>
      <c r="C11" s="26"/>
      <c r="D11" s="26"/>
      <c r="E11" s="26"/>
      <c r="F11" s="37"/>
      <c r="G11" s="16"/>
      <c r="H11" s="38" t="s">
        <v>10</v>
      </c>
      <c r="I11" s="39" t="s">
        <v>11</v>
      </c>
      <c r="J11" s="26"/>
      <c r="K11" s="32"/>
      <c r="L11" s="32"/>
      <c r="M11" s="26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</row>
    <row r="12" ht="12.75" customHeight="1">
      <c r="A12" s="24"/>
      <c r="B12" s="25" t="s">
        <v>12</v>
      </c>
      <c r="C12" s="26"/>
      <c r="D12" s="40" t="s">
        <v>13</v>
      </c>
      <c r="E12" s="11"/>
      <c r="F12" s="41">
        <f>'Torneo, Exámenes y Almuerzos'!D87</f>
        <v>0</v>
      </c>
      <c r="G12" s="42"/>
      <c r="H12" s="43">
        <v>7500.0</v>
      </c>
      <c r="I12" s="44">
        <f t="shared" ref="I12:I14" si="1">F12*H12</f>
        <v>0</v>
      </c>
      <c r="J12" s="45"/>
      <c r="K12" s="26"/>
      <c r="L12" s="26"/>
      <c r="M12" s="31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</row>
    <row r="13" ht="12.75" customHeight="1">
      <c r="A13" s="24"/>
      <c r="B13" s="25" t="s">
        <v>14</v>
      </c>
      <c r="C13" s="26"/>
      <c r="D13" s="46" t="s">
        <v>15</v>
      </c>
      <c r="E13" s="11"/>
      <c r="F13" s="47">
        <f>'Torneo, Exámenes y Almuerzos'!K83+'Torneo, Exámenes y Almuerzos'!L83+'Torneo, Exámenes y Almuerzos'!M83</f>
        <v>0</v>
      </c>
      <c r="G13" s="48"/>
      <c r="H13" s="43">
        <v>2500.0</v>
      </c>
      <c r="I13" s="44">
        <f t="shared" si="1"/>
        <v>0</v>
      </c>
      <c r="J13" s="31"/>
      <c r="K13" s="32"/>
      <c r="L13" s="32"/>
      <c r="M13" s="31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</row>
    <row r="14" ht="12.75" customHeight="1">
      <c r="A14" s="24"/>
      <c r="B14" s="25" t="s">
        <v>16</v>
      </c>
      <c r="C14" s="26"/>
      <c r="D14" s="46" t="s">
        <v>17</v>
      </c>
      <c r="E14" s="11"/>
      <c r="F14" s="47">
        <f>'Torneo, Exámenes y Almuerzos'!N83</f>
        <v>0</v>
      </c>
      <c r="G14" s="48"/>
      <c r="H14" s="43">
        <v>5000.0</v>
      </c>
      <c r="I14" s="44">
        <f t="shared" si="1"/>
        <v>0</v>
      </c>
      <c r="J14" s="31"/>
      <c r="K14" s="32"/>
      <c r="L14" s="32"/>
      <c r="M14" s="31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</row>
    <row r="15" ht="12.75" customHeight="1">
      <c r="A15" s="24"/>
      <c r="B15" s="25" t="s">
        <v>18</v>
      </c>
      <c r="C15" s="26"/>
      <c r="D15" s="27"/>
      <c r="E15" s="27"/>
      <c r="F15" s="49" t="s">
        <v>19</v>
      </c>
      <c r="G15" s="50"/>
      <c r="H15" s="11"/>
      <c r="I15" s="51">
        <f>SUM(I12:I14)</f>
        <v>0</v>
      </c>
      <c r="J15" s="31"/>
      <c r="K15" s="32"/>
      <c r="L15" s="32"/>
      <c r="M15" s="31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</row>
    <row r="16" ht="12.75" customHeight="1">
      <c r="A16" s="24"/>
      <c r="B16" s="25" t="s">
        <v>20</v>
      </c>
      <c r="C16" s="26"/>
      <c r="D16" s="27"/>
      <c r="E16" s="27"/>
      <c r="F16" s="28"/>
      <c r="G16" s="28"/>
      <c r="H16" s="29"/>
      <c r="I16" s="29"/>
      <c r="J16" s="31"/>
      <c r="K16" s="32"/>
      <c r="L16" s="32"/>
      <c r="M16" s="31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</row>
    <row r="17" ht="12.75" customHeight="1">
      <c r="A17" s="24"/>
      <c r="B17" s="25" t="s">
        <v>21</v>
      </c>
      <c r="C17" s="26"/>
      <c r="D17" s="26"/>
      <c r="E17" s="26"/>
      <c r="F17" s="52" t="s">
        <v>22</v>
      </c>
      <c r="G17" s="28"/>
      <c r="H17" s="29"/>
      <c r="I17" s="30"/>
      <c r="J17" s="31"/>
      <c r="K17" s="32"/>
      <c r="L17" s="32"/>
      <c r="M17" s="31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</row>
    <row r="18" ht="12.75" customHeight="1">
      <c r="A18" s="24"/>
      <c r="B18" s="25" t="s">
        <v>23</v>
      </c>
      <c r="C18" s="26"/>
      <c r="D18" s="27"/>
      <c r="E18" s="27"/>
      <c r="F18" s="28"/>
      <c r="G18" s="28"/>
      <c r="H18" s="29"/>
      <c r="I18" s="29"/>
      <c r="J18" s="31"/>
      <c r="K18" s="32"/>
      <c r="L18" s="32"/>
      <c r="M18" s="31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</row>
    <row r="19" ht="12.75" customHeight="1">
      <c r="A19" s="24"/>
      <c r="B19" s="25" t="s">
        <v>24</v>
      </c>
      <c r="C19" s="26"/>
      <c r="D19" s="27"/>
      <c r="E19" s="27"/>
      <c r="F19" s="28"/>
      <c r="G19" s="28"/>
      <c r="H19" s="29"/>
      <c r="I19" s="29"/>
      <c r="J19" s="31"/>
      <c r="K19" s="32"/>
      <c r="L19" s="32"/>
      <c r="M19" s="31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</row>
    <row r="20" ht="12.75" customHeight="1">
      <c r="A20" s="24"/>
      <c r="B20" s="25" t="s">
        <v>25</v>
      </c>
      <c r="C20" s="26"/>
      <c r="D20" s="27"/>
      <c r="E20" s="27"/>
      <c r="F20" s="28"/>
      <c r="G20" s="28"/>
      <c r="H20" s="29"/>
      <c r="I20" s="29"/>
      <c r="J20" s="31"/>
      <c r="K20" s="32"/>
      <c r="L20" s="32"/>
      <c r="M20" s="31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</row>
    <row r="21" ht="12.75" customHeight="1">
      <c r="A21" s="24"/>
      <c r="B21" s="25" t="s">
        <v>26</v>
      </c>
      <c r="C21" s="26"/>
      <c r="D21" s="27"/>
      <c r="E21" s="53"/>
      <c r="F21" s="54"/>
      <c r="G21" s="54"/>
      <c r="H21" s="29"/>
      <c r="I21" s="30"/>
      <c r="J21" s="31"/>
      <c r="K21" s="31"/>
      <c r="L21" s="31"/>
      <c r="M21" s="31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</row>
    <row r="22" ht="12.75" customHeight="1">
      <c r="A22" s="24"/>
      <c r="B22" s="25" t="s">
        <v>27</v>
      </c>
      <c r="C22" s="26"/>
      <c r="D22" s="27"/>
      <c r="E22" s="27"/>
      <c r="F22" s="28"/>
      <c r="G22" s="28"/>
      <c r="H22" s="29"/>
      <c r="I22" s="29"/>
      <c r="J22" s="31"/>
      <c r="K22" s="31"/>
      <c r="L22" s="31"/>
      <c r="M22" s="31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</row>
    <row r="23" ht="12.75" customHeight="1">
      <c r="A23" s="26"/>
      <c r="B23" s="25" t="s">
        <v>28</v>
      </c>
      <c r="C23" s="26"/>
      <c r="D23" s="27"/>
      <c r="E23" s="27"/>
      <c r="F23" s="28"/>
      <c r="G23" s="26"/>
      <c r="H23" s="26"/>
      <c r="I23" s="26"/>
      <c r="J23" s="31"/>
      <c r="K23" s="31"/>
      <c r="L23" s="31"/>
      <c r="M23" s="31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</row>
    <row r="24" ht="12.75" customHeight="1">
      <c r="A24" s="26"/>
      <c r="B24" s="25" t="s">
        <v>29</v>
      </c>
      <c r="C24" s="26"/>
      <c r="D24" s="26"/>
      <c r="E24" s="26"/>
      <c r="F24" s="28"/>
      <c r="G24" s="28"/>
      <c r="H24" s="29"/>
      <c r="I24" s="29"/>
      <c r="J24" s="31"/>
      <c r="K24" s="31"/>
      <c r="L24" s="31"/>
      <c r="M24" s="31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</row>
    <row r="25" ht="12.75" customHeight="1">
      <c r="A25" s="26"/>
      <c r="B25" s="26"/>
      <c r="C25" s="26"/>
      <c r="D25" s="26"/>
      <c r="E25" s="26"/>
      <c r="F25" s="26"/>
      <c r="G25" s="26"/>
      <c r="H25" s="26"/>
      <c r="I25" s="26"/>
      <c r="J25" s="31"/>
      <c r="K25" s="31"/>
      <c r="L25" s="31"/>
      <c r="M25" s="31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</row>
    <row r="26" ht="12.75" customHeight="1">
      <c r="A26" s="26"/>
      <c r="B26" s="26"/>
      <c r="C26" s="26"/>
      <c r="D26" s="26"/>
      <c r="E26" s="52"/>
      <c r="F26" s="26"/>
      <c r="G26" s="26"/>
      <c r="H26" s="26"/>
      <c r="I26" s="26"/>
      <c r="J26" s="31"/>
      <c r="K26" s="31"/>
      <c r="L26" s="31"/>
      <c r="M26" s="31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</row>
    <row r="27" ht="12.75" customHeight="1">
      <c r="A27" s="26"/>
      <c r="B27" s="26"/>
      <c r="C27" s="26"/>
      <c r="D27" s="52"/>
      <c r="E27" s="26"/>
      <c r="F27" s="26"/>
      <c r="G27" s="26"/>
      <c r="H27" s="26"/>
      <c r="I27" s="26"/>
      <c r="J27" s="26"/>
      <c r="K27" s="31"/>
      <c r="L27" s="31"/>
      <c r="M27" s="26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</row>
    <row r="28" ht="12.75" customHeight="1">
      <c r="A28" s="55"/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</row>
    <row r="29" ht="12.75" customHeight="1">
      <c r="A29" s="55"/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</row>
    <row r="30" ht="12.75" customHeight="1">
      <c r="A30" s="26"/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</row>
    <row r="31" ht="12.75" customHeight="1">
      <c r="A31" s="26"/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</row>
    <row r="32" ht="12.75" customHeight="1">
      <c r="A32" s="26"/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</row>
    <row r="33" ht="12.75" customHeight="1">
      <c r="A33" s="26"/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</row>
    <row r="34" ht="12.75" customHeight="1">
      <c r="A34" s="26"/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</row>
    <row r="35" ht="12.75" customHeight="1">
      <c r="A35" s="26"/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</row>
    <row r="36" ht="12.75" hidden="1" customHeight="1">
      <c r="A36" s="4"/>
      <c r="B36" s="4"/>
      <c r="C36" s="4"/>
      <c r="D36" s="26"/>
      <c r="E36" s="26"/>
      <c r="F36" s="26"/>
      <c r="G36" s="26"/>
      <c r="H36" s="26"/>
      <c r="I36" s="26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</row>
    <row r="37" ht="12.75" hidden="1" customHeight="1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</row>
    <row r="38" ht="12.75" hidden="1" customHeigh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</row>
    <row r="39" ht="12.75" hidden="1" customHeight="1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</row>
    <row r="40" ht="12.75" hidden="1" customHeight="1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</row>
    <row r="41" ht="12.75" hidden="1" customHeight="1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</row>
    <row r="42" ht="12.75" hidden="1" customHeight="1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</row>
    <row r="43" ht="12.75" hidden="1" customHeight="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</row>
    <row r="44" ht="12.75" hidden="1" customHeight="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</row>
    <row r="45" ht="12.75" hidden="1" customHeight="1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</row>
    <row r="46" ht="12.75" hidden="1" customHeight="1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</row>
    <row r="47" ht="12.75" hidden="1" customHeight="1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</row>
    <row r="48" ht="12.75" hidden="1" customHeight="1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</row>
    <row r="49" ht="12.75" hidden="1" customHeigh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</row>
    <row r="50" ht="12.75" hidden="1" customHeight="1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</row>
    <row r="51" ht="12.75" hidden="1" customHeight="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</row>
    <row r="52" ht="12.75" hidden="1" customHeight="1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</row>
    <row r="53" ht="12.75" hidden="1" customHeight="1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</row>
    <row r="54" ht="12.75" hidden="1" customHeigh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</row>
    <row r="55" ht="12.75" hidden="1" customHeight="1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</row>
    <row r="56" ht="12.75" hidden="1" customHeight="1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</row>
    <row r="57" ht="12.75" hidden="1" customHeight="1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</row>
    <row r="58" ht="12.75" hidden="1" customHeight="1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</row>
    <row r="59" ht="12.75" hidden="1" customHeight="1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</row>
    <row r="60" ht="12.75" hidden="1" customHeight="1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</row>
    <row r="61" ht="12.75" hidden="1" customHeight="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</row>
    <row r="62" ht="12.75" hidden="1" customHeight="1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</row>
    <row r="63" ht="12.75" hidden="1" customHeight="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</row>
    <row r="64" ht="12.75" hidden="1" customHeight="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</row>
    <row r="65" ht="12.75" hidden="1" customHeight="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</row>
    <row r="66" ht="12.75" hidden="1" customHeight="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</row>
    <row r="67" ht="12.75" hidden="1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</row>
    <row r="68" ht="12.75" hidden="1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</row>
    <row r="69" ht="12.75" hidden="1" customHeight="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</row>
    <row r="70" ht="12.75" hidden="1" customHeight="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</row>
    <row r="71" ht="12.75" hidden="1" customHeight="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</row>
    <row r="72" ht="12.75" hidden="1" customHeight="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</row>
    <row r="73" ht="12.75" hidden="1" customHeight="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</row>
    <row r="74" ht="12.75" hidden="1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</row>
    <row r="75" ht="12.75" hidden="1" customHeight="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</row>
    <row r="76" ht="12.75" hidden="1" customHeight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</row>
    <row r="77" ht="12.75" hidden="1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</row>
    <row r="78" ht="12.75" hidden="1" customHeigh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</row>
    <row r="79" ht="12.75" hidden="1" customHeight="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</row>
    <row r="80" ht="12.75" hidden="1" customHeight="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</row>
    <row r="81" ht="12.75" hidden="1" customHeight="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</row>
    <row r="82" ht="12.75" hidden="1" customHeight="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</row>
    <row r="83" ht="12.75" hidden="1" customHeight="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</row>
    <row r="84" ht="12.75" hidden="1" customHeight="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</row>
    <row r="85" ht="12.75" hidden="1" customHeight="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</row>
    <row r="86" ht="12.75" hidden="1" customHeight="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</row>
    <row r="87" ht="12.75" hidden="1" customHeight="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</row>
    <row r="88" ht="12.75" hidden="1" customHeight="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</row>
    <row r="89" ht="12.75" hidden="1" customHeight="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</row>
    <row r="90" ht="12.75" hidden="1" customHeight="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</row>
    <row r="91" ht="12.75" hidden="1" customHeight="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</row>
    <row r="92" ht="12.75" hidden="1" customHeight="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</row>
    <row r="93" ht="12.75" hidden="1" customHeight="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</row>
    <row r="94" ht="12.75" hidden="1" customHeight="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</row>
    <row r="95" ht="12.75" hidden="1" customHeight="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</row>
    <row r="96" ht="12.75" hidden="1" customHeight="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</row>
    <row r="97" ht="12.75" hidden="1" customHeight="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</row>
    <row r="98" ht="12.75" hidden="1" customHeight="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</row>
    <row r="99" ht="12.75" hidden="1" customHeight="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</row>
    <row r="100" ht="12.75" hidden="1" customHeight="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</row>
    <row r="101" ht="12.75" hidden="1" customHeight="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</row>
    <row r="102" ht="12.75" hidden="1" customHeight="1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</row>
    <row r="103" ht="12.75" hidden="1" customHeight="1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</row>
    <row r="104" ht="12.75" hidden="1" customHeight="1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</row>
    <row r="105" ht="12.75" hidden="1" customHeight="1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</row>
    <row r="106" ht="12.75" hidden="1" customHeight="1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</row>
    <row r="107" ht="12.75" hidden="1" customHeight="1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</row>
    <row r="108" ht="12.75" hidden="1" customHeight="1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</row>
    <row r="109" ht="12.75" hidden="1" customHeight="1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</row>
    <row r="110" ht="12.75" hidden="1" customHeight="1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</row>
    <row r="111" ht="12.75" hidden="1" customHeight="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</row>
    <row r="112" ht="12.75" hidden="1" customHeight="1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</row>
    <row r="113" ht="12.75" hidden="1" customHeight="1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</row>
    <row r="114" ht="12.75" hidden="1" customHeight="1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</row>
    <row r="115" ht="12.75" hidden="1" customHeight="1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</row>
    <row r="116" ht="12.75" hidden="1" customHeight="1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</row>
    <row r="117" ht="12.75" hidden="1" customHeight="1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</row>
    <row r="118" ht="12.75" hidden="1" customHeight="1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</row>
    <row r="119" ht="12.75" hidden="1" customHeight="1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</row>
    <row r="120" ht="12.75" hidden="1" customHeight="1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</row>
    <row r="121" ht="12.75" hidden="1" customHeight="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</row>
    <row r="122" ht="12.75" hidden="1" customHeight="1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</row>
    <row r="123" ht="12.75" hidden="1" customHeight="1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</row>
    <row r="124" ht="12.75" hidden="1" customHeight="1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</row>
    <row r="125" ht="12.75" hidden="1" customHeight="1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</row>
    <row r="126" ht="12.75" hidden="1" customHeight="1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</row>
    <row r="127" ht="12.75" hidden="1" customHeight="1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</row>
    <row r="128" ht="12.75" hidden="1" customHeight="1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</row>
    <row r="129" ht="12.75" hidden="1" customHeight="1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</row>
    <row r="130" ht="12.75" hidden="1" customHeight="1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</row>
    <row r="131" ht="12.75" hidden="1" customHeight="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</row>
    <row r="132" ht="12.75" hidden="1" customHeight="1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</row>
    <row r="133" ht="12.75" hidden="1" customHeight="1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</row>
    <row r="134" ht="12.75" hidden="1" customHeight="1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</row>
    <row r="135" ht="12.75" hidden="1" customHeight="1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</row>
    <row r="136" ht="12.75" hidden="1" customHeight="1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</row>
    <row r="137" ht="12.75" hidden="1" customHeight="1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</row>
    <row r="138" ht="12.75" hidden="1" customHeight="1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</row>
    <row r="139" ht="12.75" hidden="1" customHeight="1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</row>
    <row r="140" ht="12.75" hidden="1" customHeight="1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</row>
    <row r="141" ht="12.75" hidden="1" customHeight="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</row>
    <row r="142" ht="12.75" hidden="1" customHeight="1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</row>
    <row r="143" ht="12.75" hidden="1" customHeight="1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</row>
    <row r="144" ht="12.75" hidden="1" customHeight="1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</row>
    <row r="145" ht="12.75" hidden="1" customHeight="1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</row>
    <row r="146" ht="12.75" hidden="1" customHeight="1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</row>
    <row r="147" ht="12.75" hidden="1" customHeight="1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</row>
    <row r="148" ht="12.75" hidden="1" customHeight="1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</row>
    <row r="149" ht="12.75" hidden="1" customHeight="1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</row>
    <row r="150" ht="12.75" hidden="1" customHeight="1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</row>
    <row r="151" ht="12.75" hidden="1" customHeight="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</row>
    <row r="152" ht="12.75" hidden="1" customHeight="1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</row>
    <row r="153" ht="12.75" hidden="1" customHeight="1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</row>
    <row r="154" ht="12.75" hidden="1" customHeight="1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</row>
    <row r="155" ht="12.75" hidden="1" customHeight="1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</row>
    <row r="156" ht="12.75" hidden="1" customHeight="1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</row>
    <row r="157" ht="12.75" hidden="1" customHeight="1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</row>
    <row r="158" ht="12.75" hidden="1" customHeight="1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</row>
    <row r="159" ht="12.75" hidden="1" customHeight="1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</row>
    <row r="160" ht="12.75" hidden="1" customHeight="1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</row>
    <row r="161" ht="12.75" hidden="1" customHeight="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</row>
    <row r="162" ht="12.75" hidden="1" customHeight="1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</row>
    <row r="163" ht="12.75" hidden="1" customHeight="1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</row>
    <row r="164" ht="12.75" hidden="1" customHeight="1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</row>
    <row r="165" ht="12.75" hidden="1" customHeight="1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</row>
    <row r="166" ht="12.75" hidden="1" customHeight="1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</row>
    <row r="167" ht="12.75" hidden="1" customHeight="1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</row>
    <row r="168" ht="12.75" hidden="1" customHeight="1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</row>
    <row r="169" ht="12.75" hidden="1" customHeight="1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</row>
    <row r="170" ht="12.75" hidden="1" customHeight="1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</row>
    <row r="171" ht="12.75" hidden="1" customHeight="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</row>
    <row r="172" ht="12.75" hidden="1" customHeight="1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</row>
    <row r="173" ht="12.75" hidden="1" customHeight="1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</row>
    <row r="174" ht="12.75" hidden="1" customHeight="1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</row>
    <row r="175" ht="12.75" hidden="1" customHeight="1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</row>
    <row r="176" ht="12.75" hidden="1" customHeight="1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</row>
    <row r="177" ht="12.75" hidden="1" customHeight="1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</row>
    <row r="178" ht="12.75" hidden="1" customHeight="1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</row>
    <row r="179" ht="12.75" hidden="1" customHeight="1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</row>
    <row r="180" ht="12.75" hidden="1" customHeight="1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</row>
    <row r="181" ht="12.75" hidden="1" customHeight="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</row>
    <row r="182" ht="12.75" hidden="1" customHeight="1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</row>
    <row r="183" ht="12.75" hidden="1" customHeight="1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</row>
    <row r="184" ht="12.75" hidden="1" customHeight="1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</row>
    <row r="185" ht="12.75" hidden="1" customHeight="1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</row>
    <row r="186" ht="12.75" hidden="1" customHeight="1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</row>
    <row r="187" ht="12.75" hidden="1" customHeight="1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</row>
    <row r="188" ht="12.75" hidden="1" customHeight="1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</row>
    <row r="189" ht="12.75" hidden="1" customHeight="1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</row>
    <row r="190" ht="12.75" hidden="1" customHeight="1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</row>
    <row r="191" ht="12.75" hidden="1" customHeight="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</row>
    <row r="192" ht="12.75" hidden="1" customHeight="1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</row>
    <row r="193" ht="12.75" hidden="1" customHeight="1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</row>
    <row r="194" ht="12.75" hidden="1" customHeight="1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</row>
    <row r="195" ht="12.75" hidden="1" customHeight="1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</row>
    <row r="196" ht="12.75" hidden="1" customHeight="1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</row>
    <row r="197" ht="12.75" hidden="1" customHeight="1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</row>
    <row r="198" ht="12.75" hidden="1" customHeight="1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</row>
    <row r="199" ht="12.75" hidden="1" customHeight="1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</row>
    <row r="200" ht="12.75" hidden="1" customHeight="1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</row>
    <row r="201" ht="12.75" hidden="1" customHeight="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</row>
    <row r="202" ht="12.75" hidden="1" customHeight="1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</row>
    <row r="203" ht="12.75" hidden="1" customHeight="1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</row>
    <row r="204" ht="12.75" hidden="1" customHeight="1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</row>
    <row r="205" ht="12.75" hidden="1" customHeight="1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</row>
    <row r="206" ht="12.75" hidden="1" customHeight="1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</row>
    <row r="207" ht="12.75" hidden="1" customHeight="1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</row>
    <row r="208" ht="12.75" hidden="1" customHeight="1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</row>
    <row r="209" ht="12.75" hidden="1" customHeight="1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</row>
    <row r="210" ht="12.75" hidden="1" customHeight="1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</row>
    <row r="211" ht="12.75" hidden="1" customHeight="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</row>
    <row r="212" ht="12.75" hidden="1" customHeight="1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</row>
    <row r="213" ht="12.75" hidden="1" customHeight="1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</row>
    <row r="214" ht="12.75" hidden="1" customHeight="1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</row>
    <row r="215" ht="12.75" hidden="1" customHeight="1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</row>
    <row r="216" ht="12.75" hidden="1" customHeight="1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</row>
    <row r="217" ht="12.75" hidden="1" customHeight="1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</row>
    <row r="218" ht="12.75" hidden="1" customHeight="1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</row>
    <row r="219" ht="12.75" hidden="1" customHeight="1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</row>
    <row r="220" ht="12.75" hidden="1" customHeight="1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</row>
    <row r="221" ht="12.75" hidden="1" customHeight="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</row>
    <row r="222" ht="12.75" hidden="1" customHeight="1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</row>
    <row r="223" ht="12.75" hidden="1" customHeight="1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</row>
    <row r="224" ht="12.75" hidden="1" customHeight="1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</row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7">
    <mergeCell ref="A1:M1"/>
    <mergeCell ref="A2:M2"/>
    <mergeCell ref="A3:M3"/>
    <mergeCell ref="D5:E5"/>
    <mergeCell ref="F5:G5"/>
    <mergeCell ref="H5:I6"/>
    <mergeCell ref="D6:E6"/>
    <mergeCell ref="D14:E14"/>
    <mergeCell ref="F14:G14"/>
    <mergeCell ref="F15:H15"/>
    <mergeCell ref="F6:G6"/>
    <mergeCell ref="F10:G11"/>
    <mergeCell ref="H10:I10"/>
    <mergeCell ref="D12:E12"/>
    <mergeCell ref="F12:G12"/>
    <mergeCell ref="D13:E13"/>
    <mergeCell ref="F13:G13"/>
  </mergeCells>
  <dataValidations>
    <dataValidation type="list" allowBlank="1" showErrorMessage="1" sqref="F5">
      <formula1>$B$10:$B$24</formula1>
    </dataValidation>
  </dataValidations>
  <printOptions horizontalCentered="1"/>
  <pageMargins bottom="0.78740157480315" footer="0.0" header="0.0" left="0.511811023622047" right="0.511811023622047" top="0.78740157480315"/>
  <pageSetup paperSize="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ySplit="12.0" topLeftCell="A13" activePane="bottomLeft" state="frozen"/>
      <selection activeCell="B14" sqref="B14" pane="bottomLeft"/>
    </sheetView>
  </sheetViews>
  <sheetFormatPr customHeight="1" defaultColWidth="12.63" defaultRowHeight="15.0"/>
  <cols>
    <col customWidth="1" min="1" max="1" width="1.75"/>
    <col customWidth="1" min="2" max="2" width="4.75"/>
    <col customWidth="1" min="3" max="3" width="27.13"/>
    <col customWidth="1" min="4" max="4" width="26.0"/>
    <col customWidth="1" min="5" max="10" width="16.88"/>
    <col customWidth="1" min="11" max="11" width="9.63"/>
    <col customWidth="1" min="12" max="13" width="11.0"/>
    <col customWidth="1" min="14" max="14" width="12.63"/>
    <col customWidth="1" min="15" max="15" width="11.88"/>
    <col customWidth="1" min="16" max="16" width="13.25"/>
    <col customWidth="1" min="17" max="18" width="12.63"/>
    <col customWidth="1" min="19" max="19" width="9.38"/>
    <col customWidth="1" min="20" max="20" width="12.38"/>
    <col customWidth="1" hidden="1" min="21" max="21" width="23.25"/>
    <col customWidth="1" hidden="1" min="22" max="22" width="13.25"/>
    <col customWidth="1" hidden="1" min="23" max="23" width="8.13"/>
    <col customWidth="1" hidden="1" min="24" max="26" width="10.75"/>
    <col customWidth="1" min="27" max="31" width="10.75"/>
  </cols>
  <sheetData>
    <row r="1" ht="20.25" customHeight="1">
      <c r="A1" s="7"/>
      <c r="B1" s="56"/>
      <c r="C1" s="57"/>
      <c r="D1" s="57"/>
      <c r="E1" s="57"/>
      <c r="F1" s="57"/>
      <c r="G1" s="57"/>
      <c r="H1" s="57"/>
      <c r="I1" s="57"/>
      <c r="J1" s="57"/>
      <c r="K1" s="58"/>
      <c r="L1" s="58"/>
      <c r="M1" s="58"/>
      <c r="N1" s="59"/>
      <c r="O1" s="60"/>
      <c r="P1" s="61"/>
      <c r="Q1" s="59"/>
      <c r="R1" s="59"/>
      <c r="S1" s="59"/>
      <c r="T1" s="59"/>
      <c r="U1" s="59"/>
      <c r="V1" s="62"/>
      <c r="W1" s="62"/>
      <c r="X1" s="62"/>
      <c r="Y1" s="62"/>
      <c r="Z1" s="62"/>
      <c r="AA1" s="62"/>
      <c r="AB1" s="62"/>
      <c r="AC1" s="62"/>
      <c r="AD1" s="62"/>
      <c r="AE1" s="62"/>
    </row>
    <row r="2" ht="20.25" customHeight="1">
      <c r="A2" s="63" t="str">
        <f>RESUMEN!A1</f>
        <v>Argentina Iaido Taikai 2023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3"/>
      <c r="S2" s="64"/>
      <c r="T2" s="64"/>
      <c r="U2" s="59"/>
      <c r="V2" s="62"/>
      <c r="W2" s="62"/>
      <c r="X2" s="62"/>
      <c r="Y2" s="62"/>
      <c r="Z2" s="62"/>
      <c r="AA2" s="62"/>
      <c r="AB2" s="62"/>
      <c r="AC2" s="62"/>
      <c r="AD2" s="62"/>
      <c r="AE2" s="62"/>
    </row>
    <row r="3" ht="22.5" customHeight="1">
      <c r="A3" s="63" t="str">
        <f>RESUMEN!A2</f>
        <v>Mar del Plata - 13, 14 y 15 de octubre de 2023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3"/>
      <c r="S3" s="65"/>
      <c r="T3" s="65"/>
      <c r="U3" s="59"/>
      <c r="V3" s="62"/>
      <c r="W3" s="62"/>
      <c r="X3" s="62"/>
      <c r="Y3" s="62"/>
      <c r="Z3" s="62"/>
      <c r="AA3" s="62"/>
      <c r="AB3" s="62"/>
      <c r="AC3" s="62"/>
      <c r="AD3" s="62"/>
      <c r="AE3" s="62"/>
    </row>
    <row r="4" ht="12.0" customHeight="1">
      <c r="A4" s="7"/>
      <c r="B4" s="56"/>
      <c r="C4" s="57"/>
      <c r="D4" s="57"/>
      <c r="E4" s="57"/>
      <c r="F4" s="57"/>
      <c r="G4" s="57"/>
      <c r="H4" s="57"/>
      <c r="I4" s="57"/>
      <c r="J4" s="57"/>
      <c r="K4" s="66"/>
      <c r="L4" s="66"/>
      <c r="M4" s="66"/>
      <c r="N4" s="59"/>
      <c r="O4" s="66"/>
      <c r="P4" s="66"/>
      <c r="Q4" s="59"/>
      <c r="R4" s="59"/>
      <c r="S4" s="59"/>
      <c r="T4" s="59"/>
      <c r="U4" s="59"/>
      <c r="V4" s="62"/>
      <c r="W4" s="62"/>
      <c r="X4" s="62"/>
      <c r="Y4" s="62"/>
      <c r="Z4" s="62"/>
      <c r="AA4" s="62"/>
      <c r="AB4" s="62"/>
      <c r="AC4" s="62"/>
      <c r="AD4" s="62"/>
      <c r="AE4" s="62"/>
    </row>
    <row r="5" ht="17.25" customHeight="1">
      <c r="A5" s="7"/>
      <c r="B5" s="56"/>
      <c r="C5" s="57"/>
      <c r="D5" s="57"/>
      <c r="E5" s="57"/>
      <c r="F5" s="57"/>
      <c r="G5" s="57"/>
      <c r="H5" s="57"/>
      <c r="I5" s="57"/>
      <c r="J5" s="57"/>
      <c r="K5" s="67"/>
      <c r="L5" s="67"/>
      <c r="M5" s="67"/>
      <c r="N5" s="59"/>
      <c r="O5" s="68"/>
      <c r="P5" s="67"/>
      <c r="Q5" s="59"/>
      <c r="R5" s="59"/>
      <c r="S5" s="59"/>
      <c r="T5" s="59"/>
      <c r="U5" s="59"/>
      <c r="V5" s="62"/>
      <c r="W5" s="62"/>
      <c r="X5" s="62"/>
      <c r="Y5" s="62"/>
      <c r="Z5" s="62"/>
      <c r="AA5" s="62"/>
      <c r="AB5" s="62"/>
      <c r="AC5" s="62"/>
      <c r="AD5" s="62"/>
      <c r="AE5" s="62"/>
    </row>
    <row r="6" ht="20.25" customHeight="1">
      <c r="A6" s="7"/>
      <c r="B6" s="56"/>
      <c r="C6" s="69" t="s">
        <v>3</v>
      </c>
      <c r="D6" s="70" t="str">
        <f>RESUMEN!F5</f>
        <v/>
      </c>
      <c r="E6" s="71"/>
      <c r="F6" s="72"/>
      <c r="G6" s="4"/>
      <c r="U6" s="7"/>
      <c r="V6" s="62"/>
      <c r="W6" s="62"/>
      <c r="X6" s="62"/>
      <c r="Y6" s="62"/>
      <c r="Z6" s="62"/>
      <c r="AA6" s="62"/>
      <c r="AB6" s="62"/>
      <c r="AC6" s="62"/>
      <c r="AD6" s="62"/>
      <c r="AE6" s="62"/>
    </row>
    <row r="7" ht="20.25" customHeight="1">
      <c r="A7" s="7"/>
      <c r="B7" s="73"/>
      <c r="C7" s="74"/>
      <c r="D7" s="37"/>
      <c r="E7" s="75"/>
      <c r="F7" s="76"/>
      <c r="G7" s="77"/>
      <c r="H7" s="77"/>
      <c r="I7" s="77"/>
      <c r="J7" s="77"/>
      <c r="K7" s="77"/>
      <c r="L7" s="77"/>
      <c r="M7" s="77"/>
      <c r="N7" s="77"/>
      <c r="O7" s="77"/>
      <c r="P7" s="77"/>
      <c r="Q7" s="77"/>
      <c r="R7" s="77"/>
      <c r="S7" s="77"/>
      <c r="T7" s="77"/>
      <c r="U7" s="7"/>
      <c r="V7" s="62"/>
      <c r="W7" s="62"/>
      <c r="X7" s="62"/>
      <c r="Y7" s="62"/>
      <c r="Z7" s="62"/>
      <c r="AA7" s="62"/>
      <c r="AB7" s="62"/>
      <c r="AC7" s="62"/>
      <c r="AD7" s="62"/>
      <c r="AE7" s="62"/>
    </row>
    <row r="8" ht="16.5" customHeight="1">
      <c r="A8" s="7"/>
      <c r="B8" s="73"/>
      <c r="C8" s="78"/>
      <c r="D8" s="78"/>
      <c r="E8" s="78"/>
      <c r="F8" s="78"/>
      <c r="G8" s="79"/>
      <c r="H8" s="79"/>
      <c r="I8" s="79"/>
      <c r="J8" s="79"/>
      <c r="K8" s="4"/>
      <c r="L8" s="80"/>
      <c r="M8" s="80"/>
      <c r="N8" s="81"/>
      <c r="O8" s="79"/>
      <c r="P8" s="80"/>
      <c r="Q8" s="81"/>
      <c r="R8" s="81"/>
      <c r="S8" s="81"/>
      <c r="T8" s="81"/>
      <c r="U8" s="7"/>
      <c r="V8" s="62"/>
      <c r="W8" s="62"/>
      <c r="X8" s="62"/>
      <c r="Y8" s="62"/>
      <c r="Z8" s="62"/>
      <c r="AA8" s="62"/>
      <c r="AB8" s="62"/>
      <c r="AC8" s="62"/>
      <c r="AD8" s="62"/>
      <c r="AE8" s="62"/>
    </row>
    <row r="9" ht="16.5" customHeight="1">
      <c r="A9" s="26"/>
      <c r="B9" s="82"/>
      <c r="C9" s="83" t="s">
        <v>30</v>
      </c>
      <c r="D9" s="83" t="s">
        <v>31</v>
      </c>
      <c r="E9" s="84" t="s">
        <v>32</v>
      </c>
      <c r="F9" s="85"/>
      <c r="G9" s="86" t="s">
        <v>33</v>
      </c>
      <c r="H9" s="87" t="s">
        <v>34</v>
      </c>
      <c r="I9" s="88"/>
      <c r="J9" s="85"/>
      <c r="K9" s="89" t="s">
        <v>35</v>
      </c>
      <c r="L9" s="88"/>
      <c r="M9" s="85"/>
      <c r="N9" s="90" t="s">
        <v>17</v>
      </c>
      <c r="O9" s="90" t="s">
        <v>36</v>
      </c>
      <c r="P9" s="90" t="s">
        <v>37</v>
      </c>
      <c r="Q9" s="90" t="s">
        <v>38</v>
      </c>
      <c r="R9" s="90" t="s">
        <v>39</v>
      </c>
      <c r="S9" s="26"/>
      <c r="T9" s="26"/>
      <c r="U9" s="4"/>
      <c r="V9" s="62"/>
      <c r="W9" s="62"/>
      <c r="X9" s="62"/>
      <c r="Y9" s="62"/>
      <c r="Z9" s="62"/>
      <c r="AA9" s="62"/>
      <c r="AB9" s="62"/>
      <c r="AC9" s="62"/>
      <c r="AD9" s="62"/>
      <c r="AE9" s="62"/>
    </row>
    <row r="10" ht="16.5" customHeight="1">
      <c r="A10" s="26"/>
      <c r="B10" s="82"/>
      <c r="C10" s="91"/>
      <c r="D10" s="91"/>
      <c r="E10" s="92"/>
      <c r="F10" s="93"/>
      <c r="G10" s="94"/>
      <c r="H10" s="92"/>
      <c r="I10" s="77"/>
      <c r="J10" s="93"/>
      <c r="K10" s="92"/>
      <c r="L10" s="77"/>
      <c r="M10" s="93"/>
      <c r="N10" s="95"/>
      <c r="O10" s="96"/>
      <c r="P10" s="96"/>
      <c r="Q10" s="96"/>
      <c r="R10" s="96"/>
      <c r="S10" s="26"/>
      <c r="T10" s="26"/>
      <c r="U10" s="4"/>
      <c r="V10" s="62"/>
      <c r="W10" s="62"/>
      <c r="X10" s="62"/>
      <c r="Y10" s="62"/>
      <c r="Z10" s="62"/>
      <c r="AA10" s="62"/>
      <c r="AB10" s="62"/>
      <c r="AC10" s="62"/>
      <c r="AD10" s="62"/>
      <c r="AE10" s="62"/>
    </row>
    <row r="11" ht="25.5" customHeight="1">
      <c r="A11" s="26"/>
      <c r="B11" s="82"/>
      <c r="C11" s="91"/>
      <c r="D11" s="91"/>
      <c r="E11" s="97" t="s">
        <v>40</v>
      </c>
      <c r="F11" s="98" t="s">
        <v>41</v>
      </c>
      <c r="G11" s="99" t="s">
        <v>42</v>
      </c>
      <c r="H11" s="100" t="s">
        <v>42</v>
      </c>
      <c r="I11" s="101"/>
      <c r="J11" s="102"/>
      <c r="K11" s="103" t="s">
        <v>43</v>
      </c>
      <c r="L11" s="103" t="s">
        <v>44</v>
      </c>
      <c r="M11" s="104" t="s">
        <v>45</v>
      </c>
      <c r="N11" s="105" t="s">
        <v>45</v>
      </c>
      <c r="O11" s="96"/>
      <c r="P11" s="96"/>
      <c r="Q11" s="96"/>
      <c r="R11" s="96"/>
      <c r="S11" s="26"/>
      <c r="T11" s="26"/>
      <c r="U11" s="4"/>
      <c r="V11" s="62"/>
      <c r="W11" s="62"/>
      <c r="X11" s="62"/>
      <c r="Y11" s="62"/>
      <c r="Z11" s="62"/>
      <c r="AA11" s="62"/>
      <c r="AB11" s="62"/>
      <c r="AC11" s="62"/>
      <c r="AD11" s="62"/>
      <c r="AE11" s="62"/>
    </row>
    <row r="12" ht="16.5" customHeight="1">
      <c r="A12" s="26"/>
      <c r="B12" s="106"/>
      <c r="C12" s="107"/>
      <c r="D12" s="107"/>
      <c r="E12" s="108" t="s">
        <v>46</v>
      </c>
      <c r="F12" s="108" t="s">
        <v>46</v>
      </c>
      <c r="G12" s="108" t="s">
        <v>46</v>
      </c>
      <c r="H12" s="109" t="s">
        <v>47</v>
      </c>
      <c r="I12" s="110" t="s">
        <v>48</v>
      </c>
      <c r="J12" s="111" t="s">
        <v>49</v>
      </c>
      <c r="K12" s="112" t="s">
        <v>46</v>
      </c>
      <c r="L12" s="112" t="s">
        <v>46</v>
      </c>
      <c r="M12" s="113" t="s">
        <v>46</v>
      </c>
      <c r="N12" s="114" t="s">
        <v>46</v>
      </c>
      <c r="O12" s="95"/>
      <c r="P12" s="95"/>
      <c r="Q12" s="95"/>
      <c r="R12" s="95"/>
      <c r="S12" s="26"/>
      <c r="T12" s="26"/>
      <c r="U12" s="4"/>
      <c r="V12" s="62"/>
      <c r="W12" s="62"/>
      <c r="X12" s="4" t="s">
        <v>50</v>
      </c>
      <c r="Z12" s="62"/>
      <c r="AA12" s="62"/>
      <c r="AB12" s="62"/>
      <c r="AC12" s="62"/>
      <c r="AD12" s="62"/>
      <c r="AE12" s="62"/>
    </row>
    <row r="13" ht="21.75" customHeight="1">
      <c r="A13" s="26"/>
      <c r="B13" s="115">
        <v>1.0</v>
      </c>
      <c r="C13" s="116"/>
      <c r="D13" s="116"/>
      <c r="E13" s="117" t="s">
        <v>51</v>
      </c>
      <c r="F13" s="117" t="s">
        <v>51</v>
      </c>
      <c r="G13" s="117" t="s">
        <v>51</v>
      </c>
      <c r="H13" s="117"/>
      <c r="I13" s="117"/>
      <c r="J13" s="117"/>
      <c r="K13" s="118" t="s">
        <v>52</v>
      </c>
      <c r="L13" s="118" t="s">
        <v>52</v>
      </c>
      <c r="M13" s="118" t="s">
        <v>52</v>
      </c>
      <c r="N13" s="118" t="s">
        <v>52</v>
      </c>
      <c r="O13" s="119">
        <f>IF(E13="No participa",IF(F13="No participa",IF(G13="No participa",0,RESUMEN!$H$12),RESUMEN!$H$12),RESUMEN!$H$12)</f>
        <v>0</v>
      </c>
      <c r="P13" s="120">
        <f>SUM(COUNTIF(K13,$Z$13),COUNTIF(K13,$Z$14))*RESUMEN!H$13+SUM(COUNTIF(L13,$Z$13),COUNTIF(L13,$Z$14))*RESUMEN!H$13</f>
        <v>0</v>
      </c>
      <c r="Q13" s="120">
        <f>SUM(COUNTIF(N13,$Z$13),COUNTIF(N13,$Z$14))*RESUMEN!H$14</f>
        <v>0</v>
      </c>
      <c r="R13" s="120">
        <f t="shared" ref="R13:R82" si="1">O13+P13+Q13</f>
        <v>0</v>
      </c>
      <c r="S13" s="26"/>
      <c r="T13" s="26"/>
      <c r="U13" s="4" t="str">
        <f t="shared" ref="U13:U21" si="2">IF(O13=1300,IF(#REF!="No",IF(#REF!="Si","Examenes","Torneo"),"Examenes"),"No corresponde")</f>
        <v>No corresponde</v>
      </c>
      <c r="V13" s="62" t="s">
        <v>51</v>
      </c>
      <c r="W13" s="62" t="s">
        <v>53</v>
      </c>
      <c r="X13" s="62" t="s">
        <v>51</v>
      </c>
      <c r="Y13" s="62" t="s">
        <v>54</v>
      </c>
      <c r="Z13" s="62" t="s">
        <v>55</v>
      </c>
      <c r="AA13" s="62"/>
      <c r="AB13" s="62"/>
      <c r="AC13" s="62"/>
      <c r="AD13" s="62"/>
      <c r="AE13" s="62"/>
    </row>
    <row r="14" ht="21.75" customHeight="1">
      <c r="A14" s="26"/>
      <c r="B14" s="115">
        <v>2.0</v>
      </c>
      <c r="C14" s="116"/>
      <c r="D14" s="116"/>
      <c r="E14" s="117" t="s">
        <v>51</v>
      </c>
      <c r="F14" s="117" t="s">
        <v>51</v>
      </c>
      <c r="G14" s="117" t="s">
        <v>51</v>
      </c>
      <c r="H14" s="117"/>
      <c r="I14" s="117"/>
      <c r="J14" s="117"/>
      <c r="K14" s="118" t="s">
        <v>52</v>
      </c>
      <c r="L14" s="118" t="s">
        <v>52</v>
      </c>
      <c r="M14" s="118" t="s">
        <v>52</v>
      </c>
      <c r="N14" s="118" t="s">
        <v>52</v>
      </c>
      <c r="O14" s="119">
        <f>IF(E14="No participa",IF(F14="No participa",IF(G14="No participa",0,RESUMEN!$H$12),RESUMEN!$H$12),RESUMEN!$H$12)</f>
        <v>0</v>
      </c>
      <c r="P14" s="120">
        <f>SUM(COUNTIF(K14,$Z$13),COUNTIF(K14,$Z$14))*RESUMEN!H$13+SUM(COUNTIF(L14,$Z$13),COUNTIF(L14,$Z$14))*RESUMEN!H$13</f>
        <v>0</v>
      </c>
      <c r="Q14" s="120">
        <f>SUM(COUNTIF(N14,$Z$13),COUNTIF(N14,$Z$14))*RESUMEN!H$14</f>
        <v>0</v>
      </c>
      <c r="R14" s="120">
        <f t="shared" si="1"/>
        <v>0</v>
      </c>
      <c r="S14" s="26"/>
      <c r="T14" s="26"/>
      <c r="U14" s="4" t="str">
        <f t="shared" si="2"/>
        <v>No corresponde</v>
      </c>
      <c r="V14" s="121" t="s">
        <v>56</v>
      </c>
      <c r="W14" s="62" t="s">
        <v>52</v>
      </c>
      <c r="X14" s="62" t="s">
        <v>57</v>
      </c>
      <c r="Y14" s="62" t="s">
        <v>58</v>
      </c>
      <c r="Z14" s="62" t="s">
        <v>59</v>
      </c>
      <c r="AA14" s="62"/>
      <c r="AB14" s="62"/>
      <c r="AC14" s="62"/>
      <c r="AD14" s="62"/>
      <c r="AE14" s="62"/>
    </row>
    <row r="15" ht="21.75" customHeight="1">
      <c r="A15" s="26"/>
      <c r="B15" s="115">
        <v>3.0</v>
      </c>
      <c r="C15" s="116"/>
      <c r="D15" s="116"/>
      <c r="E15" s="117" t="s">
        <v>51</v>
      </c>
      <c r="F15" s="117" t="s">
        <v>51</v>
      </c>
      <c r="G15" s="117" t="s">
        <v>51</v>
      </c>
      <c r="H15" s="117"/>
      <c r="I15" s="117"/>
      <c r="J15" s="117"/>
      <c r="K15" s="118" t="s">
        <v>52</v>
      </c>
      <c r="L15" s="118" t="s">
        <v>52</v>
      </c>
      <c r="M15" s="118" t="s">
        <v>52</v>
      </c>
      <c r="N15" s="118" t="s">
        <v>52</v>
      </c>
      <c r="O15" s="119">
        <f>IF(E15="No participa",IF(F15="No participa",IF(G15="No participa",0,RESUMEN!$H$12),RESUMEN!$H$12),RESUMEN!$H$12)</f>
        <v>0</v>
      </c>
      <c r="P15" s="120">
        <f>SUM(COUNTIF(K15,$Z$13),COUNTIF(K15,$Z$14))*RESUMEN!H$13+SUM(COUNTIF(L15,$Z$13),COUNTIF(L15,$Z$14))*RESUMEN!H$13</f>
        <v>0</v>
      </c>
      <c r="Q15" s="120">
        <f>SUM(COUNTIF(N15,$Z$13),COUNTIF(N15,$Z$14))*RESUMEN!H$14</f>
        <v>0</v>
      </c>
      <c r="R15" s="120">
        <f t="shared" si="1"/>
        <v>0</v>
      </c>
      <c r="S15" s="26"/>
      <c r="T15" s="26"/>
      <c r="U15" s="4" t="str">
        <f t="shared" si="2"/>
        <v>No corresponde</v>
      </c>
      <c r="V15" s="121" t="s">
        <v>60</v>
      </c>
      <c r="W15" s="62"/>
      <c r="X15" s="62" t="s">
        <v>61</v>
      </c>
      <c r="Y15" s="62" t="s">
        <v>62</v>
      </c>
      <c r="Z15" s="62" t="s">
        <v>52</v>
      </c>
      <c r="AA15" s="62"/>
      <c r="AB15" s="62"/>
      <c r="AC15" s="62"/>
      <c r="AD15" s="62"/>
      <c r="AE15" s="62"/>
    </row>
    <row r="16" ht="21.75" customHeight="1">
      <c r="A16" s="26"/>
      <c r="B16" s="115">
        <v>4.0</v>
      </c>
      <c r="C16" s="116"/>
      <c r="D16" s="116"/>
      <c r="E16" s="117" t="s">
        <v>51</v>
      </c>
      <c r="F16" s="117" t="s">
        <v>51</v>
      </c>
      <c r="G16" s="117" t="s">
        <v>51</v>
      </c>
      <c r="H16" s="117"/>
      <c r="I16" s="117"/>
      <c r="J16" s="117"/>
      <c r="K16" s="118" t="s">
        <v>52</v>
      </c>
      <c r="L16" s="118" t="s">
        <v>52</v>
      </c>
      <c r="M16" s="118" t="s">
        <v>52</v>
      </c>
      <c r="N16" s="118" t="s">
        <v>52</v>
      </c>
      <c r="O16" s="119">
        <f>IF(E16="No participa",IF(F16="No participa",IF(G16="No participa",0,RESUMEN!$H$12),RESUMEN!$H$12),RESUMEN!$H$12)</f>
        <v>0</v>
      </c>
      <c r="P16" s="120">
        <f>SUM(COUNTIF(K16,$Z$13),COUNTIF(K16,$Z$14))*RESUMEN!H$13+SUM(COUNTIF(L16,$Z$13),COUNTIF(L16,$Z$14))*RESUMEN!H$13</f>
        <v>0</v>
      </c>
      <c r="Q16" s="120">
        <f>SUM(COUNTIF(N16,$Z$13),COUNTIF(N16,$Z$14))*RESUMEN!H$14</f>
        <v>0</v>
      </c>
      <c r="R16" s="120">
        <f t="shared" si="1"/>
        <v>0</v>
      </c>
      <c r="S16" s="26"/>
      <c r="T16" s="26"/>
      <c r="U16" s="4" t="str">
        <f t="shared" si="2"/>
        <v>No corresponde</v>
      </c>
      <c r="V16" s="121" t="s">
        <v>63</v>
      </c>
      <c r="W16" s="62"/>
      <c r="X16" s="62" t="s">
        <v>64</v>
      </c>
      <c r="Y16" s="62"/>
      <c r="Z16" s="62"/>
      <c r="AA16" s="62"/>
      <c r="AB16" s="62"/>
      <c r="AC16" s="62"/>
      <c r="AD16" s="62"/>
      <c r="AE16" s="62"/>
    </row>
    <row r="17" ht="21.75" customHeight="1">
      <c r="A17" s="26"/>
      <c r="B17" s="115">
        <v>5.0</v>
      </c>
      <c r="C17" s="116"/>
      <c r="D17" s="116"/>
      <c r="E17" s="117" t="s">
        <v>51</v>
      </c>
      <c r="F17" s="117" t="s">
        <v>51</v>
      </c>
      <c r="G17" s="117" t="s">
        <v>51</v>
      </c>
      <c r="H17" s="117"/>
      <c r="I17" s="117"/>
      <c r="J17" s="117"/>
      <c r="K17" s="118" t="s">
        <v>52</v>
      </c>
      <c r="L17" s="118" t="s">
        <v>52</v>
      </c>
      <c r="M17" s="118" t="s">
        <v>52</v>
      </c>
      <c r="N17" s="118" t="s">
        <v>52</v>
      </c>
      <c r="O17" s="119">
        <f>IF(E17="No participa",IF(F17="No participa",IF(G17="No participa",0,RESUMEN!$H$12),RESUMEN!$H$12),RESUMEN!$H$12)</f>
        <v>0</v>
      </c>
      <c r="P17" s="120">
        <f>SUM(COUNTIF(K17,$Z$13),COUNTIF(K17,$Z$14))*RESUMEN!H$13+SUM(COUNTIF(L17,$Z$13),COUNTIF(L17,$Z$14))*RESUMEN!H$13</f>
        <v>0</v>
      </c>
      <c r="Q17" s="120">
        <f>SUM(COUNTIF(N17,$Z$13),COUNTIF(N17,$Z$14))*RESUMEN!H$14</f>
        <v>0</v>
      </c>
      <c r="R17" s="120">
        <f t="shared" si="1"/>
        <v>0</v>
      </c>
      <c r="S17" s="26"/>
      <c r="T17" s="26"/>
      <c r="U17" s="4" t="str">
        <f t="shared" si="2"/>
        <v>No corresponde</v>
      </c>
      <c r="V17" s="121" t="s">
        <v>65</v>
      </c>
      <c r="W17" s="62"/>
      <c r="X17" s="62" t="s">
        <v>66</v>
      </c>
      <c r="Y17" s="62"/>
      <c r="Z17" s="62"/>
      <c r="AA17" s="62"/>
      <c r="AB17" s="62"/>
      <c r="AC17" s="62"/>
      <c r="AD17" s="62"/>
      <c r="AE17" s="62"/>
    </row>
    <row r="18" ht="21.75" customHeight="1">
      <c r="A18" s="26"/>
      <c r="B18" s="115">
        <v>6.0</v>
      </c>
      <c r="C18" s="116"/>
      <c r="D18" s="116"/>
      <c r="E18" s="117" t="s">
        <v>51</v>
      </c>
      <c r="F18" s="117" t="s">
        <v>51</v>
      </c>
      <c r="G18" s="117" t="s">
        <v>51</v>
      </c>
      <c r="H18" s="117"/>
      <c r="I18" s="117"/>
      <c r="J18" s="117"/>
      <c r="K18" s="118" t="s">
        <v>52</v>
      </c>
      <c r="L18" s="118" t="s">
        <v>52</v>
      </c>
      <c r="M18" s="118" t="s">
        <v>52</v>
      </c>
      <c r="N18" s="118" t="s">
        <v>52</v>
      </c>
      <c r="O18" s="119">
        <f>IF(E18="No participa",IF(F18="No participa",IF(G18="No participa",0,RESUMEN!$H$12),RESUMEN!$H$12),RESUMEN!$H$12)</f>
        <v>0</v>
      </c>
      <c r="P18" s="120">
        <f>SUM(COUNTIF(K18,$Z$13),COUNTIF(K18,$Z$14))*RESUMEN!H$13+SUM(COUNTIF(L18,$Z$13),COUNTIF(L18,$Z$14))*RESUMEN!H$13</f>
        <v>0</v>
      </c>
      <c r="Q18" s="120">
        <f>SUM(COUNTIF(N18,$Z$13),COUNTIF(N18,$Z$14))*RESUMEN!H$14</f>
        <v>0</v>
      </c>
      <c r="R18" s="120">
        <f t="shared" si="1"/>
        <v>0</v>
      </c>
      <c r="S18" s="26"/>
      <c r="T18" s="26"/>
      <c r="U18" s="4" t="str">
        <f t="shared" si="2"/>
        <v>No corresponde</v>
      </c>
      <c r="V18" s="121"/>
      <c r="W18" s="62"/>
      <c r="X18" s="62" t="s">
        <v>67</v>
      </c>
      <c r="Y18" s="62"/>
      <c r="Z18" s="62"/>
      <c r="AA18" s="62"/>
      <c r="AB18" s="62"/>
      <c r="AC18" s="62"/>
      <c r="AD18" s="62"/>
      <c r="AE18" s="62"/>
    </row>
    <row r="19" ht="21.75" customHeight="1">
      <c r="A19" s="26"/>
      <c r="B19" s="115">
        <v>7.0</v>
      </c>
      <c r="C19" s="116"/>
      <c r="D19" s="116"/>
      <c r="E19" s="117" t="s">
        <v>51</v>
      </c>
      <c r="F19" s="117" t="s">
        <v>51</v>
      </c>
      <c r="G19" s="117" t="s">
        <v>51</v>
      </c>
      <c r="H19" s="117"/>
      <c r="I19" s="117"/>
      <c r="J19" s="117"/>
      <c r="K19" s="118" t="s">
        <v>52</v>
      </c>
      <c r="L19" s="118" t="s">
        <v>52</v>
      </c>
      <c r="M19" s="118" t="s">
        <v>52</v>
      </c>
      <c r="N19" s="118" t="s">
        <v>52</v>
      </c>
      <c r="O19" s="119">
        <f>IF(E19="No participa",IF(F19="No participa",IF(G19="No participa",0,RESUMEN!$H$12),RESUMEN!$H$12),RESUMEN!$H$12)</f>
        <v>0</v>
      </c>
      <c r="P19" s="120">
        <f>SUM(COUNTIF(K19,$Z$13),COUNTIF(K19,$Z$14))*RESUMEN!H$13+SUM(COUNTIF(L19,$Z$13),COUNTIF(L19,$Z$14))*RESUMEN!H$13</f>
        <v>0</v>
      </c>
      <c r="Q19" s="120">
        <f>SUM(COUNTIF(N19,$Z$13),COUNTIF(N19,$Z$14))*RESUMEN!H$14</f>
        <v>0</v>
      </c>
      <c r="R19" s="120">
        <f t="shared" si="1"/>
        <v>0</v>
      </c>
      <c r="S19" s="26"/>
      <c r="T19" s="26"/>
      <c r="U19" s="4" t="str">
        <f t="shared" si="2"/>
        <v>No corresponde</v>
      </c>
      <c r="V19" s="4"/>
      <c r="W19" s="62"/>
      <c r="X19" s="62" t="s">
        <v>68</v>
      </c>
      <c r="Y19" s="62"/>
      <c r="Z19" s="62"/>
      <c r="AA19" s="62"/>
      <c r="AB19" s="62"/>
      <c r="AC19" s="62"/>
      <c r="AD19" s="62"/>
      <c r="AE19" s="62"/>
    </row>
    <row r="20" ht="21.75" customHeight="1">
      <c r="A20" s="26"/>
      <c r="B20" s="115">
        <v>8.0</v>
      </c>
      <c r="C20" s="116"/>
      <c r="D20" s="116"/>
      <c r="E20" s="117" t="s">
        <v>51</v>
      </c>
      <c r="F20" s="117" t="s">
        <v>51</v>
      </c>
      <c r="G20" s="117" t="s">
        <v>51</v>
      </c>
      <c r="H20" s="117"/>
      <c r="I20" s="117"/>
      <c r="J20" s="117"/>
      <c r="K20" s="118" t="s">
        <v>52</v>
      </c>
      <c r="L20" s="118" t="s">
        <v>52</v>
      </c>
      <c r="M20" s="118" t="s">
        <v>52</v>
      </c>
      <c r="N20" s="118" t="s">
        <v>52</v>
      </c>
      <c r="O20" s="119">
        <f>IF(E20="No participa",IF(F20="No participa",IF(G20="No participa",0,RESUMEN!$H$12),RESUMEN!$H$12),RESUMEN!$H$12)</f>
        <v>0</v>
      </c>
      <c r="P20" s="120">
        <f>SUM(COUNTIF(K20,$Z$13),COUNTIF(K20,$Z$14))*RESUMEN!H$13+SUM(COUNTIF(L20,$Z$13),COUNTIF(L20,$Z$14))*RESUMEN!H$13</f>
        <v>0</v>
      </c>
      <c r="Q20" s="120">
        <f>SUM(COUNTIF(N20,$Z$13),COUNTIF(N20,$Z$14))*RESUMEN!H$14</f>
        <v>0</v>
      </c>
      <c r="R20" s="120">
        <f t="shared" si="1"/>
        <v>0</v>
      </c>
      <c r="S20" s="26"/>
      <c r="T20" s="26"/>
      <c r="U20" s="4" t="str">
        <f t="shared" si="2"/>
        <v>No corresponde</v>
      </c>
      <c r="V20" s="62"/>
      <c r="W20" s="62"/>
      <c r="X20" s="62"/>
      <c r="Y20" s="62"/>
      <c r="Z20" s="62"/>
      <c r="AA20" s="62"/>
      <c r="AB20" s="62"/>
      <c r="AC20" s="62"/>
      <c r="AD20" s="62"/>
      <c r="AE20" s="62"/>
    </row>
    <row r="21" ht="21.75" customHeight="1">
      <c r="A21" s="26"/>
      <c r="B21" s="115">
        <v>9.0</v>
      </c>
      <c r="C21" s="116"/>
      <c r="D21" s="116"/>
      <c r="E21" s="117" t="s">
        <v>51</v>
      </c>
      <c r="F21" s="117" t="s">
        <v>51</v>
      </c>
      <c r="G21" s="117" t="s">
        <v>51</v>
      </c>
      <c r="H21" s="117"/>
      <c r="I21" s="117"/>
      <c r="J21" s="117"/>
      <c r="K21" s="118" t="s">
        <v>52</v>
      </c>
      <c r="L21" s="118" t="s">
        <v>52</v>
      </c>
      <c r="M21" s="118" t="s">
        <v>52</v>
      </c>
      <c r="N21" s="118" t="s">
        <v>52</v>
      </c>
      <c r="O21" s="119">
        <f>IF(E21="No participa",IF(F21="No participa",IF(G21="No participa",0,RESUMEN!$H$12),RESUMEN!$H$12),RESUMEN!$H$12)</f>
        <v>0</v>
      </c>
      <c r="P21" s="120">
        <f>SUM(COUNTIF(K21,$Z$13),COUNTIF(K21,$Z$14))*RESUMEN!H$13+SUM(COUNTIF(L21,$Z$13),COUNTIF(L21,$Z$14))*RESUMEN!H$13</f>
        <v>0</v>
      </c>
      <c r="Q21" s="120">
        <f>SUM(COUNTIF(N21,$Z$13),COUNTIF(N21,$Z$14))*RESUMEN!H$14</f>
        <v>0</v>
      </c>
      <c r="R21" s="120">
        <f t="shared" si="1"/>
        <v>0</v>
      </c>
      <c r="S21" s="26"/>
      <c r="T21" s="26"/>
      <c r="U21" s="4" t="str">
        <f t="shared" si="2"/>
        <v>No corresponde</v>
      </c>
      <c r="V21" s="62"/>
      <c r="W21" s="62"/>
      <c r="X21" s="62"/>
      <c r="Y21" s="62"/>
      <c r="Z21" s="62"/>
      <c r="AA21" s="62"/>
      <c r="AB21" s="62"/>
      <c r="AC21" s="62"/>
      <c r="AD21" s="62"/>
      <c r="AE21" s="62"/>
    </row>
    <row r="22" ht="21.75" customHeight="1">
      <c r="A22" s="26"/>
      <c r="B22" s="115">
        <v>10.0</v>
      </c>
      <c r="C22" s="116"/>
      <c r="D22" s="116"/>
      <c r="E22" s="117" t="s">
        <v>51</v>
      </c>
      <c r="F22" s="117" t="s">
        <v>51</v>
      </c>
      <c r="G22" s="117" t="s">
        <v>51</v>
      </c>
      <c r="H22" s="117"/>
      <c r="I22" s="117"/>
      <c r="J22" s="117"/>
      <c r="K22" s="118" t="s">
        <v>52</v>
      </c>
      <c r="L22" s="118" t="s">
        <v>52</v>
      </c>
      <c r="M22" s="118" t="s">
        <v>52</v>
      </c>
      <c r="N22" s="118" t="s">
        <v>52</v>
      </c>
      <c r="O22" s="119">
        <f>IF(E22="No participa",IF(F22="No participa",IF(G22="No participa",0,RESUMEN!$H$12),RESUMEN!$H$12),RESUMEN!$H$12)</f>
        <v>0</v>
      </c>
      <c r="P22" s="120">
        <f>SUM(COUNTIF(K22,$Z$13),COUNTIF(K22,$Z$14))*RESUMEN!H$13+SUM(COUNTIF(L22,$Z$13),COUNTIF(L22,$Z$14))*RESUMEN!H$13</f>
        <v>0</v>
      </c>
      <c r="Q22" s="120">
        <f>SUM(COUNTIF(N22,$Z$13),COUNTIF(N22,$Z$14))*RESUMEN!H$14</f>
        <v>0</v>
      </c>
      <c r="R22" s="120">
        <f t="shared" si="1"/>
        <v>0</v>
      </c>
      <c r="S22" s="26"/>
      <c r="T22" s="26"/>
      <c r="U22" s="4"/>
      <c r="V22" s="62" t="s">
        <v>51</v>
      </c>
      <c r="W22" s="62"/>
      <c r="Y22" s="62"/>
      <c r="Z22" s="62"/>
      <c r="AA22" s="62"/>
      <c r="AB22" s="62"/>
      <c r="AC22" s="62"/>
      <c r="AD22" s="62"/>
      <c r="AE22" s="62"/>
    </row>
    <row r="23" ht="21.75" customHeight="1">
      <c r="A23" s="26"/>
      <c r="B23" s="115">
        <v>11.0</v>
      </c>
      <c r="C23" s="116"/>
      <c r="D23" s="116"/>
      <c r="E23" s="117" t="s">
        <v>51</v>
      </c>
      <c r="F23" s="117" t="s">
        <v>51</v>
      </c>
      <c r="G23" s="117" t="s">
        <v>51</v>
      </c>
      <c r="H23" s="117"/>
      <c r="I23" s="117"/>
      <c r="J23" s="117"/>
      <c r="K23" s="118" t="s">
        <v>52</v>
      </c>
      <c r="L23" s="118" t="s">
        <v>52</v>
      </c>
      <c r="M23" s="118" t="s">
        <v>52</v>
      </c>
      <c r="N23" s="118" t="s">
        <v>52</v>
      </c>
      <c r="O23" s="119">
        <f>IF(E23="No participa",IF(F23="No participa",IF(G23="No participa",0,RESUMEN!$H$12),RESUMEN!$H$12),RESUMEN!$H$12)</f>
        <v>0</v>
      </c>
      <c r="P23" s="120">
        <f>SUM(COUNTIF(K23,$Z$13),COUNTIF(K23,$Z$14))*RESUMEN!H$13+SUM(COUNTIF(L23,$Z$13),COUNTIF(L23,$Z$14))*RESUMEN!H$13</f>
        <v>0</v>
      </c>
      <c r="Q23" s="120">
        <f>SUM(COUNTIF(N23,$Z$13),COUNTIF(N23,$Z$14))*RESUMEN!H$14</f>
        <v>0</v>
      </c>
      <c r="R23" s="120">
        <f t="shared" si="1"/>
        <v>0</v>
      </c>
      <c r="S23" s="26"/>
      <c r="T23" s="26"/>
      <c r="U23" s="4"/>
      <c r="V23" s="121" t="s">
        <v>69</v>
      </c>
      <c r="W23" s="62"/>
      <c r="X23" s="62"/>
      <c r="Y23" s="62"/>
      <c r="Z23" s="62"/>
      <c r="AA23" s="62"/>
      <c r="AB23" s="62"/>
      <c r="AC23" s="62"/>
      <c r="AD23" s="62"/>
      <c r="AE23" s="62"/>
    </row>
    <row r="24" ht="21.75" customHeight="1">
      <c r="A24" s="26"/>
      <c r="B24" s="115">
        <v>12.0</v>
      </c>
      <c r="C24" s="116"/>
      <c r="D24" s="116"/>
      <c r="E24" s="117" t="s">
        <v>51</v>
      </c>
      <c r="F24" s="117" t="s">
        <v>51</v>
      </c>
      <c r="G24" s="117" t="s">
        <v>51</v>
      </c>
      <c r="H24" s="117"/>
      <c r="I24" s="117"/>
      <c r="J24" s="117"/>
      <c r="K24" s="118" t="s">
        <v>52</v>
      </c>
      <c r="L24" s="118" t="s">
        <v>52</v>
      </c>
      <c r="M24" s="118" t="s">
        <v>52</v>
      </c>
      <c r="N24" s="118" t="s">
        <v>52</v>
      </c>
      <c r="O24" s="119">
        <f>IF(E24="No participa",IF(F24="No participa",IF(G24="No participa",0,RESUMEN!$H$12),RESUMEN!$H$12),RESUMEN!$H$12)</f>
        <v>0</v>
      </c>
      <c r="P24" s="120">
        <f>SUM(COUNTIF(K24,$Z$13),COUNTIF(K24,$Z$14))*RESUMEN!H$13+SUM(COUNTIF(L24,$Z$13),COUNTIF(L24,$Z$14))*RESUMEN!H$13</f>
        <v>0</v>
      </c>
      <c r="Q24" s="120">
        <f>SUM(COUNTIF(N24,$Z$13),COUNTIF(N24,$Z$14))*RESUMEN!H$14</f>
        <v>0</v>
      </c>
      <c r="R24" s="120">
        <f t="shared" si="1"/>
        <v>0</v>
      </c>
      <c r="S24" s="26"/>
      <c r="T24" s="26"/>
      <c r="U24" s="4"/>
      <c r="V24" s="62"/>
      <c r="W24" s="62"/>
      <c r="X24" s="62"/>
      <c r="Y24" s="62"/>
      <c r="Z24" s="62"/>
      <c r="AA24" s="62"/>
      <c r="AB24" s="62"/>
      <c r="AC24" s="62"/>
      <c r="AD24" s="62"/>
      <c r="AE24" s="62"/>
    </row>
    <row r="25" ht="21.75" customHeight="1">
      <c r="A25" s="26"/>
      <c r="B25" s="115">
        <v>13.0</v>
      </c>
      <c r="C25" s="116"/>
      <c r="D25" s="116"/>
      <c r="E25" s="117" t="s">
        <v>51</v>
      </c>
      <c r="F25" s="117" t="s">
        <v>51</v>
      </c>
      <c r="G25" s="117" t="s">
        <v>51</v>
      </c>
      <c r="H25" s="117"/>
      <c r="I25" s="117"/>
      <c r="J25" s="117"/>
      <c r="K25" s="118" t="s">
        <v>52</v>
      </c>
      <c r="L25" s="118" t="s">
        <v>52</v>
      </c>
      <c r="M25" s="118" t="s">
        <v>52</v>
      </c>
      <c r="N25" s="118" t="s">
        <v>52</v>
      </c>
      <c r="O25" s="119">
        <f>IF(E25="No participa",IF(F25="No participa",IF(G25="No participa",0,RESUMEN!$H$12),RESUMEN!$H$12),RESUMEN!$H$12)</f>
        <v>0</v>
      </c>
      <c r="P25" s="120">
        <f>SUM(COUNTIF(K25,$Z$13),COUNTIF(K25,$Z$14))*RESUMEN!H$13+SUM(COUNTIF(L25,$Z$13),COUNTIF(L25,$Z$14))*RESUMEN!H$13</f>
        <v>0</v>
      </c>
      <c r="Q25" s="120">
        <f>SUM(COUNTIF(N25,$Z$13),COUNTIF(N25,$Z$14))*RESUMEN!H$14</f>
        <v>0</v>
      </c>
      <c r="R25" s="120">
        <f t="shared" si="1"/>
        <v>0</v>
      </c>
      <c r="S25" s="26"/>
      <c r="T25" s="26"/>
      <c r="U25" s="4"/>
      <c r="V25" s="62"/>
      <c r="W25" s="62"/>
      <c r="X25" s="62"/>
      <c r="Y25" s="62"/>
      <c r="Z25" s="62"/>
      <c r="AA25" s="62"/>
      <c r="AB25" s="62"/>
      <c r="AC25" s="62"/>
      <c r="AD25" s="62"/>
      <c r="AE25" s="62"/>
    </row>
    <row r="26" ht="21.75" customHeight="1">
      <c r="A26" s="26"/>
      <c r="B26" s="115">
        <v>14.0</v>
      </c>
      <c r="C26" s="116"/>
      <c r="D26" s="116"/>
      <c r="E26" s="117" t="s">
        <v>51</v>
      </c>
      <c r="F26" s="117" t="s">
        <v>51</v>
      </c>
      <c r="G26" s="117" t="s">
        <v>51</v>
      </c>
      <c r="H26" s="117"/>
      <c r="I26" s="117"/>
      <c r="J26" s="117"/>
      <c r="K26" s="118" t="s">
        <v>52</v>
      </c>
      <c r="L26" s="118" t="s">
        <v>52</v>
      </c>
      <c r="M26" s="118" t="s">
        <v>52</v>
      </c>
      <c r="N26" s="118" t="s">
        <v>52</v>
      </c>
      <c r="O26" s="119">
        <f>IF(E26="No participa",IF(F26="No participa",IF(G26="No participa",0,RESUMEN!$H$12),RESUMEN!$H$12),RESUMEN!$H$12)</f>
        <v>0</v>
      </c>
      <c r="P26" s="120">
        <f>SUM(COUNTIF(K26,$Z$13),COUNTIF(K26,$Z$14))*RESUMEN!H$13+SUM(COUNTIF(L26,$Z$13),COUNTIF(L26,$Z$14))*RESUMEN!H$13</f>
        <v>0</v>
      </c>
      <c r="Q26" s="120">
        <f>SUM(COUNTIF(N26,$Z$13),COUNTIF(N26,$Z$14))*RESUMEN!H$14</f>
        <v>0</v>
      </c>
      <c r="R26" s="120">
        <f t="shared" si="1"/>
        <v>0</v>
      </c>
      <c r="S26" s="26"/>
      <c r="T26" s="26"/>
      <c r="U26" s="4"/>
      <c r="V26" s="62"/>
      <c r="W26" s="62"/>
      <c r="X26" s="62"/>
      <c r="Y26" s="62"/>
      <c r="Z26" s="62"/>
      <c r="AA26" s="62"/>
      <c r="AB26" s="62"/>
      <c r="AC26" s="62"/>
      <c r="AD26" s="62"/>
      <c r="AE26" s="62"/>
    </row>
    <row r="27" ht="21.75" customHeight="1">
      <c r="A27" s="26"/>
      <c r="B27" s="115">
        <v>15.0</v>
      </c>
      <c r="C27" s="116"/>
      <c r="D27" s="116"/>
      <c r="E27" s="117" t="s">
        <v>51</v>
      </c>
      <c r="F27" s="117" t="s">
        <v>51</v>
      </c>
      <c r="G27" s="117" t="s">
        <v>51</v>
      </c>
      <c r="H27" s="117"/>
      <c r="I27" s="117"/>
      <c r="J27" s="117"/>
      <c r="K27" s="118" t="s">
        <v>52</v>
      </c>
      <c r="L27" s="118" t="s">
        <v>52</v>
      </c>
      <c r="M27" s="118" t="s">
        <v>52</v>
      </c>
      <c r="N27" s="118" t="s">
        <v>52</v>
      </c>
      <c r="O27" s="119">
        <f>IF(E27="No participa",IF(F27="No participa",IF(G27="No participa",0,RESUMEN!$H$12),RESUMEN!$H$12),RESUMEN!$H$12)</f>
        <v>0</v>
      </c>
      <c r="P27" s="120">
        <f>SUM(COUNTIF(K27,$Z$13),COUNTIF(K27,$Z$14))*RESUMEN!H$13+SUM(COUNTIF(L27,$Z$13),COUNTIF(L27,$Z$14))*RESUMEN!H$13</f>
        <v>0</v>
      </c>
      <c r="Q27" s="120">
        <f>SUM(COUNTIF(N27,$Z$13),COUNTIF(N27,$Z$14))*RESUMEN!H$14</f>
        <v>0</v>
      </c>
      <c r="R27" s="120">
        <f t="shared" si="1"/>
        <v>0</v>
      </c>
      <c r="S27" s="26"/>
      <c r="T27" s="26"/>
      <c r="U27" s="4"/>
      <c r="V27" s="62"/>
      <c r="W27" s="62"/>
      <c r="X27" s="62"/>
      <c r="Y27" s="62"/>
      <c r="Z27" s="62"/>
      <c r="AA27" s="62"/>
      <c r="AB27" s="62"/>
      <c r="AC27" s="62"/>
      <c r="AD27" s="62"/>
      <c r="AE27" s="62"/>
    </row>
    <row r="28" ht="21.75" customHeight="1">
      <c r="A28" s="26"/>
      <c r="B28" s="115">
        <v>16.0</v>
      </c>
      <c r="C28" s="116"/>
      <c r="D28" s="116"/>
      <c r="E28" s="117" t="s">
        <v>51</v>
      </c>
      <c r="F28" s="117" t="s">
        <v>51</v>
      </c>
      <c r="G28" s="117" t="s">
        <v>51</v>
      </c>
      <c r="H28" s="117"/>
      <c r="I28" s="117"/>
      <c r="J28" s="117"/>
      <c r="K28" s="118" t="s">
        <v>52</v>
      </c>
      <c r="L28" s="118" t="s">
        <v>52</v>
      </c>
      <c r="M28" s="118" t="s">
        <v>52</v>
      </c>
      <c r="N28" s="118" t="s">
        <v>52</v>
      </c>
      <c r="O28" s="119">
        <f>IF(E28="No participa",IF(F28="No participa",IF(G28="No participa",0,RESUMEN!$H$12),RESUMEN!$H$12),RESUMEN!$H$12)</f>
        <v>0</v>
      </c>
      <c r="P28" s="120">
        <f>SUM(COUNTIF(K28,$Z$13),COUNTIF(K28,$Z$14))*RESUMEN!H$13+SUM(COUNTIF(L28,$Z$13),COUNTIF(L28,$Z$14))*RESUMEN!H$13</f>
        <v>0</v>
      </c>
      <c r="Q28" s="120">
        <f>SUM(COUNTIF(N28,$Z$13),COUNTIF(N28,$Z$14))*RESUMEN!H$14</f>
        <v>0</v>
      </c>
      <c r="R28" s="120">
        <f t="shared" si="1"/>
        <v>0</v>
      </c>
      <c r="S28" s="26"/>
      <c r="T28" s="26"/>
      <c r="U28" s="4"/>
      <c r="V28" s="62"/>
      <c r="W28" s="62"/>
      <c r="X28" s="62"/>
      <c r="Y28" s="62"/>
      <c r="Z28" s="62"/>
      <c r="AA28" s="62"/>
      <c r="AB28" s="62"/>
      <c r="AC28" s="62"/>
      <c r="AD28" s="62"/>
      <c r="AE28" s="62"/>
    </row>
    <row r="29" ht="21.75" customHeight="1">
      <c r="A29" s="26"/>
      <c r="B29" s="115">
        <v>17.0</v>
      </c>
      <c r="C29" s="116"/>
      <c r="D29" s="116"/>
      <c r="E29" s="117" t="s">
        <v>51</v>
      </c>
      <c r="F29" s="117" t="s">
        <v>51</v>
      </c>
      <c r="G29" s="117" t="s">
        <v>51</v>
      </c>
      <c r="H29" s="117"/>
      <c r="I29" s="117"/>
      <c r="J29" s="117"/>
      <c r="K29" s="118" t="s">
        <v>52</v>
      </c>
      <c r="L29" s="118" t="s">
        <v>52</v>
      </c>
      <c r="M29" s="118" t="s">
        <v>52</v>
      </c>
      <c r="N29" s="118" t="s">
        <v>52</v>
      </c>
      <c r="O29" s="119">
        <f>IF(E29="No participa",IF(F29="No participa",IF(G29="No participa",0,RESUMEN!$H$12),RESUMEN!$H$12),RESUMEN!$H$12)</f>
        <v>0</v>
      </c>
      <c r="P29" s="120">
        <f>SUM(COUNTIF(K29,$Z$13),COUNTIF(K29,$Z$14))*RESUMEN!H$13+SUM(COUNTIF(L29,$Z$13),COUNTIF(L29,$Z$14))*RESUMEN!H$13</f>
        <v>0</v>
      </c>
      <c r="Q29" s="120">
        <f>SUM(COUNTIF(N29,$Z$13),COUNTIF(N29,$Z$14))*RESUMEN!H$14</f>
        <v>0</v>
      </c>
      <c r="R29" s="120">
        <f t="shared" si="1"/>
        <v>0</v>
      </c>
      <c r="S29" s="26"/>
      <c r="T29" s="26"/>
      <c r="U29" s="4"/>
      <c r="V29" s="62"/>
      <c r="W29" s="62"/>
      <c r="X29" s="62"/>
      <c r="Y29" s="62"/>
      <c r="Z29" s="62"/>
      <c r="AA29" s="62"/>
      <c r="AB29" s="62"/>
      <c r="AC29" s="62"/>
      <c r="AD29" s="62"/>
      <c r="AE29" s="62"/>
    </row>
    <row r="30" ht="21.75" customHeight="1">
      <c r="A30" s="26"/>
      <c r="B30" s="115">
        <v>18.0</v>
      </c>
      <c r="C30" s="116"/>
      <c r="D30" s="116"/>
      <c r="E30" s="117" t="s">
        <v>51</v>
      </c>
      <c r="F30" s="117" t="s">
        <v>51</v>
      </c>
      <c r="G30" s="117" t="s">
        <v>51</v>
      </c>
      <c r="H30" s="117"/>
      <c r="I30" s="117"/>
      <c r="J30" s="117"/>
      <c r="K30" s="118" t="s">
        <v>52</v>
      </c>
      <c r="L30" s="118" t="s">
        <v>52</v>
      </c>
      <c r="M30" s="118" t="s">
        <v>52</v>
      </c>
      <c r="N30" s="118" t="s">
        <v>52</v>
      </c>
      <c r="O30" s="119">
        <f>IF(E30="No participa",IF(F30="No participa",IF(G30="No participa",0,RESUMEN!$H$12),RESUMEN!$H$12),RESUMEN!$H$12)</f>
        <v>0</v>
      </c>
      <c r="P30" s="120">
        <f>SUM(COUNTIF(K30,$Z$13),COUNTIF(K30,$Z$14))*RESUMEN!H$13+SUM(COUNTIF(L30,$Z$13),COUNTIF(L30,$Z$14))*RESUMEN!H$13</f>
        <v>0</v>
      </c>
      <c r="Q30" s="120">
        <f>SUM(COUNTIF(N30,$Z$13),COUNTIF(N30,$Z$14))*RESUMEN!H$14</f>
        <v>0</v>
      </c>
      <c r="R30" s="120">
        <f t="shared" si="1"/>
        <v>0</v>
      </c>
      <c r="S30" s="26"/>
      <c r="T30" s="26"/>
      <c r="U30" s="4"/>
      <c r="V30" s="62"/>
      <c r="W30" s="62"/>
      <c r="X30" s="62"/>
      <c r="Y30" s="62"/>
      <c r="Z30" s="62"/>
      <c r="AA30" s="62"/>
      <c r="AB30" s="62"/>
      <c r="AC30" s="62"/>
      <c r="AD30" s="62"/>
      <c r="AE30" s="62"/>
    </row>
    <row r="31" ht="21.75" customHeight="1">
      <c r="A31" s="26"/>
      <c r="B31" s="115">
        <v>19.0</v>
      </c>
      <c r="C31" s="116"/>
      <c r="D31" s="116"/>
      <c r="E31" s="117" t="s">
        <v>51</v>
      </c>
      <c r="F31" s="117" t="s">
        <v>51</v>
      </c>
      <c r="G31" s="117" t="s">
        <v>51</v>
      </c>
      <c r="H31" s="117"/>
      <c r="I31" s="117"/>
      <c r="J31" s="117"/>
      <c r="K31" s="118" t="s">
        <v>52</v>
      </c>
      <c r="L31" s="118" t="s">
        <v>52</v>
      </c>
      <c r="M31" s="118" t="s">
        <v>52</v>
      </c>
      <c r="N31" s="118" t="s">
        <v>52</v>
      </c>
      <c r="O31" s="119">
        <f>IF(E31="No participa",IF(F31="No participa",IF(G31="No participa",0,RESUMEN!$H$12),RESUMEN!$H$12),RESUMEN!$H$12)</f>
        <v>0</v>
      </c>
      <c r="P31" s="120">
        <f>SUM(COUNTIF(K31,$Z$13),COUNTIF(K31,$Z$14))*RESUMEN!H$13+SUM(COUNTIF(L31,$Z$13),COUNTIF(L31,$Z$14))*RESUMEN!H$13</f>
        <v>0</v>
      </c>
      <c r="Q31" s="120">
        <f>SUM(COUNTIF(N31,$Z$13),COUNTIF(N31,$Z$14))*RESUMEN!H$14</f>
        <v>0</v>
      </c>
      <c r="R31" s="120">
        <f t="shared" si="1"/>
        <v>0</v>
      </c>
      <c r="S31" s="26"/>
      <c r="T31" s="26"/>
      <c r="U31" s="4"/>
      <c r="V31" s="62"/>
      <c r="W31" s="62"/>
      <c r="X31" s="62"/>
      <c r="Y31" s="62"/>
      <c r="Z31" s="62"/>
      <c r="AA31" s="62"/>
      <c r="AB31" s="62"/>
      <c r="AC31" s="62"/>
      <c r="AD31" s="62"/>
      <c r="AE31" s="62"/>
    </row>
    <row r="32" ht="21.75" customHeight="1">
      <c r="A32" s="26"/>
      <c r="B32" s="115">
        <v>20.0</v>
      </c>
      <c r="C32" s="116"/>
      <c r="D32" s="116"/>
      <c r="E32" s="117" t="s">
        <v>51</v>
      </c>
      <c r="F32" s="117" t="s">
        <v>51</v>
      </c>
      <c r="G32" s="117" t="s">
        <v>51</v>
      </c>
      <c r="H32" s="117"/>
      <c r="I32" s="117"/>
      <c r="J32" s="117"/>
      <c r="K32" s="118" t="s">
        <v>52</v>
      </c>
      <c r="L32" s="118" t="s">
        <v>52</v>
      </c>
      <c r="M32" s="118" t="s">
        <v>52</v>
      </c>
      <c r="N32" s="118" t="s">
        <v>52</v>
      </c>
      <c r="O32" s="119">
        <f>IF(E32="No participa",IF(F32="No participa",IF(G32="No participa",0,RESUMEN!$H$12),RESUMEN!$H$12),RESUMEN!$H$12)</f>
        <v>0</v>
      </c>
      <c r="P32" s="120">
        <f>SUM(COUNTIF(K32,$Z$13),COUNTIF(K32,$Z$14))*RESUMEN!H$13+SUM(COUNTIF(L32,$Z$13),COUNTIF(L32,$Z$14))*RESUMEN!H$13</f>
        <v>0</v>
      </c>
      <c r="Q32" s="120">
        <f>SUM(COUNTIF(N32,$Z$13),COUNTIF(N32,$Z$14))*RESUMEN!H$14</f>
        <v>0</v>
      </c>
      <c r="R32" s="120">
        <f t="shared" si="1"/>
        <v>0</v>
      </c>
      <c r="S32" s="26"/>
      <c r="T32" s="26"/>
      <c r="U32" s="4" t="str">
        <f t="shared" ref="U32:U34" si="3">IF(O32=1300,IF(#REF!="No",IF(#REF!="Si","Examenes","Torneo"),"Examenes"),"No corresponde")</f>
        <v>No corresponde</v>
      </c>
      <c r="V32" s="62" t="s">
        <v>57</v>
      </c>
      <c r="W32" s="62" t="s">
        <v>57</v>
      </c>
      <c r="X32" s="62"/>
      <c r="Y32" s="62"/>
      <c r="Z32" s="62"/>
      <c r="AA32" s="62"/>
      <c r="AB32" s="62"/>
      <c r="AC32" s="62"/>
      <c r="AD32" s="62"/>
      <c r="AE32" s="62"/>
    </row>
    <row r="33" ht="21.75" customHeight="1">
      <c r="A33" s="26"/>
      <c r="B33" s="115">
        <v>21.0</v>
      </c>
      <c r="C33" s="116"/>
      <c r="D33" s="116"/>
      <c r="E33" s="117" t="s">
        <v>51</v>
      </c>
      <c r="F33" s="117" t="s">
        <v>51</v>
      </c>
      <c r="G33" s="117" t="s">
        <v>51</v>
      </c>
      <c r="H33" s="117"/>
      <c r="I33" s="117"/>
      <c r="J33" s="117"/>
      <c r="K33" s="118" t="s">
        <v>52</v>
      </c>
      <c r="L33" s="118" t="s">
        <v>52</v>
      </c>
      <c r="M33" s="118" t="s">
        <v>52</v>
      </c>
      <c r="N33" s="118" t="s">
        <v>52</v>
      </c>
      <c r="O33" s="119">
        <f>IF(E33="No participa",IF(F33="No participa",IF(G33="No participa",0,RESUMEN!$H$12),RESUMEN!$H$12),RESUMEN!$H$12)</f>
        <v>0</v>
      </c>
      <c r="P33" s="120">
        <f>SUM(COUNTIF(K33,$Z$13),COUNTIF(K33,$Z$14))*RESUMEN!H$13+SUM(COUNTIF(L33,$Z$13),COUNTIF(L33,$Z$14))*RESUMEN!H$13</f>
        <v>0</v>
      </c>
      <c r="Q33" s="120">
        <f>SUM(COUNTIF(N33,$Z$13),COUNTIF(N33,$Z$14))*RESUMEN!H$14</f>
        <v>0</v>
      </c>
      <c r="R33" s="120">
        <f t="shared" si="1"/>
        <v>0</v>
      </c>
      <c r="S33" s="26"/>
      <c r="T33" s="26"/>
      <c r="U33" s="4" t="str">
        <f t="shared" si="3"/>
        <v>No corresponde</v>
      </c>
      <c r="V33" s="62" t="s">
        <v>61</v>
      </c>
      <c r="W33" s="62" t="s">
        <v>61</v>
      </c>
      <c r="X33" s="62"/>
      <c r="Y33" s="62"/>
      <c r="Z33" s="62"/>
      <c r="AA33" s="62"/>
      <c r="AB33" s="62"/>
      <c r="AC33" s="62"/>
      <c r="AD33" s="62"/>
      <c r="AE33" s="62"/>
    </row>
    <row r="34" ht="21.75" customHeight="1">
      <c r="A34" s="26"/>
      <c r="B34" s="115">
        <v>22.0</v>
      </c>
      <c r="C34" s="116"/>
      <c r="D34" s="116"/>
      <c r="E34" s="117" t="s">
        <v>51</v>
      </c>
      <c r="F34" s="117" t="s">
        <v>51</v>
      </c>
      <c r="G34" s="117" t="s">
        <v>51</v>
      </c>
      <c r="H34" s="117"/>
      <c r="I34" s="117"/>
      <c r="J34" s="117"/>
      <c r="K34" s="118" t="s">
        <v>52</v>
      </c>
      <c r="L34" s="118" t="s">
        <v>52</v>
      </c>
      <c r="M34" s="118" t="s">
        <v>52</v>
      </c>
      <c r="N34" s="118" t="s">
        <v>52</v>
      </c>
      <c r="O34" s="119">
        <f>IF(E34="No participa",IF(F34="No participa",IF(G34="No participa",0,RESUMEN!$H$12),RESUMEN!$H$12),RESUMEN!$H$12)</f>
        <v>0</v>
      </c>
      <c r="P34" s="120">
        <f>SUM(COUNTIF(K34,$Z$13),COUNTIF(K34,$Z$14))*RESUMEN!H$13+SUM(COUNTIF(L34,$Z$13),COUNTIF(L34,$Z$14))*RESUMEN!H$13</f>
        <v>0</v>
      </c>
      <c r="Q34" s="120">
        <f>SUM(COUNTIF(N34,$Z$13),COUNTIF(N34,$Z$14))*RESUMEN!H$14</f>
        <v>0</v>
      </c>
      <c r="R34" s="120">
        <f t="shared" si="1"/>
        <v>0</v>
      </c>
      <c r="S34" s="26"/>
      <c r="T34" s="26"/>
      <c r="U34" s="4" t="str">
        <f t="shared" si="3"/>
        <v>No corresponde</v>
      </c>
      <c r="V34" s="62" t="s">
        <v>64</v>
      </c>
      <c r="W34" s="62" t="s">
        <v>64</v>
      </c>
      <c r="X34" s="62"/>
      <c r="Y34" s="62"/>
      <c r="Z34" s="62"/>
      <c r="AA34" s="62"/>
      <c r="AB34" s="62"/>
      <c r="AC34" s="62"/>
      <c r="AD34" s="62"/>
      <c r="AE34" s="62"/>
    </row>
    <row r="35" ht="21.75" customHeight="1">
      <c r="A35" s="26"/>
      <c r="B35" s="115">
        <v>23.0</v>
      </c>
      <c r="C35" s="116"/>
      <c r="D35" s="116"/>
      <c r="E35" s="117" t="s">
        <v>51</v>
      </c>
      <c r="F35" s="117" t="s">
        <v>51</v>
      </c>
      <c r="G35" s="117" t="s">
        <v>51</v>
      </c>
      <c r="H35" s="117"/>
      <c r="I35" s="117"/>
      <c r="J35" s="117"/>
      <c r="K35" s="118" t="s">
        <v>52</v>
      </c>
      <c r="L35" s="118" t="s">
        <v>52</v>
      </c>
      <c r="M35" s="118" t="s">
        <v>52</v>
      </c>
      <c r="N35" s="118" t="s">
        <v>52</v>
      </c>
      <c r="O35" s="119">
        <f>IF(E35="No participa",IF(F35="No participa",IF(G35="No participa",0,RESUMEN!$H$12),RESUMEN!$H$12),RESUMEN!$H$12)</f>
        <v>0</v>
      </c>
      <c r="P35" s="120">
        <f>SUM(COUNTIF(K35,$Z$13),COUNTIF(K35,$Z$14))*RESUMEN!H$13+SUM(COUNTIF(L35,$Z$13),COUNTIF(L35,$Z$14))*RESUMEN!H$13</f>
        <v>0</v>
      </c>
      <c r="Q35" s="120">
        <f>SUM(COUNTIF(N35,$Z$13),COUNTIF(N35,$Z$14))*RESUMEN!H$14</f>
        <v>0</v>
      </c>
      <c r="R35" s="120">
        <f t="shared" si="1"/>
        <v>0</v>
      </c>
      <c r="S35" s="26"/>
      <c r="T35" s="26"/>
      <c r="U35" s="4"/>
      <c r="V35" s="62"/>
      <c r="W35" s="62"/>
      <c r="X35" s="62"/>
      <c r="Y35" s="62"/>
      <c r="Z35" s="62"/>
      <c r="AA35" s="62"/>
      <c r="AB35" s="62"/>
      <c r="AC35" s="62"/>
      <c r="AD35" s="62"/>
      <c r="AE35" s="62"/>
    </row>
    <row r="36" ht="21.75" customHeight="1">
      <c r="A36" s="26"/>
      <c r="B36" s="115">
        <v>24.0</v>
      </c>
      <c r="C36" s="116"/>
      <c r="D36" s="116"/>
      <c r="E36" s="117" t="s">
        <v>51</v>
      </c>
      <c r="F36" s="117" t="s">
        <v>51</v>
      </c>
      <c r="G36" s="117" t="s">
        <v>51</v>
      </c>
      <c r="H36" s="117"/>
      <c r="I36" s="117"/>
      <c r="J36" s="117"/>
      <c r="K36" s="118" t="s">
        <v>52</v>
      </c>
      <c r="L36" s="118" t="s">
        <v>52</v>
      </c>
      <c r="M36" s="118" t="s">
        <v>52</v>
      </c>
      <c r="N36" s="118" t="s">
        <v>52</v>
      </c>
      <c r="O36" s="119">
        <f>IF(E36="No participa",IF(F36="No participa",IF(G36="No participa",0,RESUMEN!$H$12),RESUMEN!$H$12),RESUMEN!$H$12)</f>
        <v>0</v>
      </c>
      <c r="P36" s="120">
        <f>SUM(COUNTIF(K36,$Z$13),COUNTIF(K36,$Z$14))*RESUMEN!H$13+SUM(COUNTIF(L36,$Z$13),COUNTIF(L36,$Z$14))*RESUMEN!H$13</f>
        <v>0</v>
      </c>
      <c r="Q36" s="120">
        <f>SUM(COUNTIF(N36,$Z$13),COUNTIF(N36,$Z$14))*RESUMEN!H$14</f>
        <v>0</v>
      </c>
      <c r="R36" s="120">
        <f t="shared" si="1"/>
        <v>0</v>
      </c>
      <c r="S36" s="26"/>
      <c r="T36" s="26"/>
      <c r="U36" s="4"/>
      <c r="V36" s="62"/>
      <c r="W36" s="62"/>
      <c r="X36" s="62"/>
      <c r="Y36" s="62"/>
      <c r="Z36" s="62"/>
      <c r="AA36" s="62"/>
      <c r="AB36" s="62"/>
      <c r="AC36" s="62"/>
      <c r="AD36" s="62"/>
      <c r="AE36" s="62"/>
    </row>
    <row r="37" ht="21.75" customHeight="1">
      <c r="A37" s="26"/>
      <c r="B37" s="115">
        <v>25.0</v>
      </c>
      <c r="C37" s="116"/>
      <c r="D37" s="116"/>
      <c r="E37" s="117" t="s">
        <v>51</v>
      </c>
      <c r="F37" s="117" t="s">
        <v>51</v>
      </c>
      <c r="G37" s="117" t="s">
        <v>51</v>
      </c>
      <c r="H37" s="117"/>
      <c r="I37" s="117"/>
      <c r="J37" s="117"/>
      <c r="K37" s="118" t="s">
        <v>52</v>
      </c>
      <c r="L37" s="118" t="s">
        <v>52</v>
      </c>
      <c r="M37" s="118" t="s">
        <v>52</v>
      </c>
      <c r="N37" s="118" t="s">
        <v>52</v>
      </c>
      <c r="O37" s="119">
        <f>IF(E37="No participa",IF(F37="No participa",IF(G37="No participa",0,RESUMEN!$H$12),RESUMEN!$H$12),RESUMEN!$H$12)</f>
        <v>0</v>
      </c>
      <c r="P37" s="120">
        <f>SUM(COUNTIF(K37,$Z$13),COUNTIF(K37,$Z$14))*RESUMEN!H$13+SUM(COUNTIF(L37,$Z$13),COUNTIF(L37,$Z$14))*RESUMEN!H$13</f>
        <v>0</v>
      </c>
      <c r="Q37" s="120">
        <f>SUM(COUNTIF(N37,$Z$13),COUNTIF(N37,$Z$14))*RESUMEN!H$14</f>
        <v>0</v>
      </c>
      <c r="R37" s="120">
        <f t="shared" si="1"/>
        <v>0</v>
      </c>
      <c r="S37" s="26"/>
      <c r="T37" s="26"/>
      <c r="U37" s="4"/>
      <c r="V37" s="62"/>
      <c r="W37" s="62"/>
      <c r="X37" s="62"/>
      <c r="Y37" s="62"/>
      <c r="Z37" s="62"/>
      <c r="AA37" s="62"/>
      <c r="AB37" s="62"/>
      <c r="AC37" s="62"/>
      <c r="AD37" s="62"/>
      <c r="AE37" s="62"/>
    </row>
    <row r="38" ht="21.75" customHeight="1">
      <c r="A38" s="26"/>
      <c r="B38" s="115">
        <v>26.0</v>
      </c>
      <c r="C38" s="116"/>
      <c r="D38" s="116"/>
      <c r="E38" s="117" t="s">
        <v>51</v>
      </c>
      <c r="F38" s="117" t="s">
        <v>51</v>
      </c>
      <c r="G38" s="117" t="s">
        <v>51</v>
      </c>
      <c r="H38" s="117"/>
      <c r="I38" s="117"/>
      <c r="J38" s="117"/>
      <c r="K38" s="118" t="s">
        <v>52</v>
      </c>
      <c r="L38" s="118" t="s">
        <v>52</v>
      </c>
      <c r="M38" s="118" t="s">
        <v>52</v>
      </c>
      <c r="N38" s="118" t="s">
        <v>52</v>
      </c>
      <c r="O38" s="119">
        <f>IF(E38="No participa",IF(F38="No participa",IF(G38="No participa",0,RESUMEN!$H$12),RESUMEN!$H$12),RESUMEN!$H$12)</f>
        <v>0</v>
      </c>
      <c r="P38" s="120">
        <f>SUM(COUNTIF(K38,$Z$13),COUNTIF(K38,$Z$14))*RESUMEN!H$13+SUM(COUNTIF(L38,$Z$13),COUNTIF(L38,$Z$14))*RESUMEN!H$13</f>
        <v>0</v>
      </c>
      <c r="Q38" s="120">
        <f>SUM(COUNTIF(N38,$Z$13),COUNTIF(N38,$Z$14))*RESUMEN!H$14</f>
        <v>0</v>
      </c>
      <c r="R38" s="120">
        <f t="shared" si="1"/>
        <v>0</v>
      </c>
      <c r="S38" s="26"/>
      <c r="T38" s="26"/>
      <c r="U38" s="4"/>
      <c r="V38" s="62"/>
      <c r="W38" s="62"/>
      <c r="X38" s="62"/>
      <c r="Y38" s="62"/>
      <c r="Z38" s="62"/>
      <c r="AA38" s="62"/>
      <c r="AB38" s="62"/>
      <c r="AC38" s="62"/>
      <c r="AD38" s="62"/>
      <c r="AE38" s="62"/>
    </row>
    <row r="39" ht="21.75" customHeight="1">
      <c r="A39" s="26"/>
      <c r="B39" s="115">
        <v>27.0</v>
      </c>
      <c r="C39" s="116"/>
      <c r="D39" s="116"/>
      <c r="E39" s="117" t="s">
        <v>51</v>
      </c>
      <c r="F39" s="117" t="s">
        <v>51</v>
      </c>
      <c r="G39" s="117" t="s">
        <v>51</v>
      </c>
      <c r="H39" s="117"/>
      <c r="I39" s="117"/>
      <c r="J39" s="117"/>
      <c r="K39" s="118" t="s">
        <v>52</v>
      </c>
      <c r="L39" s="118" t="s">
        <v>52</v>
      </c>
      <c r="M39" s="118" t="s">
        <v>52</v>
      </c>
      <c r="N39" s="118" t="s">
        <v>52</v>
      </c>
      <c r="O39" s="119">
        <f>IF(E39="No participa",IF(F39="No participa",IF(G39="No participa",0,RESUMEN!$H$12),RESUMEN!$H$12),RESUMEN!$H$12)</f>
        <v>0</v>
      </c>
      <c r="P39" s="120">
        <f>SUM(COUNTIF(K39,$Z$13),COUNTIF(K39,$Z$14))*RESUMEN!H$13+SUM(COUNTIF(L39,$Z$13),COUNTIF(L39,$Z$14))*RESUMEN!H$13</f>
        <v>0</v>
      </c>
      <c r="Q39" s="120">
        <f>SUM(COUNTIF(N39,$Z$13),COUNTIF(N39,$Z$14))*RESUMEN!H$14</f>
        <v>0</v>
      </c>
      <c r="R39" s="120">
        <f t="shared" si="1"/>
        <v>0</v>
      </c>
      <c r="S39" s="26"/>
      <c r="T39" s="26"/>
      <c r="U39" s="4"/>
      <c r="V39" s="62"/>
      <c r="W39" s="62"/>
      <c r="X39" s="62"/>
      <c r="Y39" s="62"/>
      <c r="Z39" s="62"/>
      <c r="AA39" s="62"/>
      <c r="AB39" s="62"/>
      <c r="AC39" s="62"/>
      <c r="AD39" s="62"/>
      <c r="AE39" s="62"/>
    </row>
    <row r="40" ht="21.75" customHeight="1">
      <c r="A40" s="26"/>
      <c r="B40" s="115">
        <v>28.0</v>
      </c>
      <c r="C40" s="116"/>
      <c r="D40" s="116"/>
      <c r="E40" s="117" t="s">
        <v>51</v>
      </c>
      <c r="F40" s="117" t="s">
        <v>51</v>
      </c>
      <c r="G40" s="117" t="s">
        <v>51</v>
      </c>
      <c r="H40" s="117"/>
      <c r="I40" s="117"/>
      <c r="J40" s="117"/>
      <c r="K40" s="118" t="s">
        <v>52</v>
      </c>
      <c r="L40" s="118" t="s">
        <v>52</v>
      </c>
      <c r="M40" s="118" t="s">
        <v>52</v>
      </c>
      <c r="N40" s="118" t="s">
        <v>52</v>
      </c>
      <c r="O40" s="119">
        <f>IF(E40="No participa",IF(F40="No participa",IF(G40="No participa",0,RESUMEN!$H$12),RESUMEN!$H$12),RESUMEN!$H$12)</f>
        <v>0</v>
      </c>
      <c r="P40" s="120">
        <f>SUM(COUNTIF(K40,$Z$13),COUNTIF(K40,$Z$14))*RESUMEN!H$13+SUM(COUNTIF(L40,$Z$13),COUNTIF(L40,$Z$14))*RESUMEN!H$13</f>
        <v>0</v>
      </c>
      <c r="Q40" s="120">
        <f>SUM(COUNTIF(N40,$Z$13),COUNTIF(N40,$Z$14))*RESUMEN!H$14</f>
        <v>0</v>
      </c>
      <c r="R40" s="120">
        <f t="shared" si="1"/>
        <v>0</v>
      </c>
      <c r="S40" s="26"/>
      <c r="T40" s="26"/>
      <c r="U40" s="4"/>
      <c r="V40" s="62"/>
      <c r="W40" s="62"/>
      <c r="X40" s="62"/>
      <c r="Y40" s="62"/>
      <c r="Z40" s="62"/>
      <c r="AA40" s="62"/>
      <c r="AB40" s="62"/>
      <c r="AC40" s="62"/>
      <c r="AD40" s="62"/>
      <c r="AE40" s="62"/>
    </row>
    <row r="41" ht="21.75" customHeight="1">
      <c r="A41" s="26"/>
      <c r="B41" s="115">
        <v>29.0</v>
      </c>
      <c r="C41" s="116"/>
      <c r="D41" s="116"/>
      <c r="E41" s="117" t="s">
        <v>51</v>
      </c>
      <c r="F41" s="117" t="s">
        <v>51</v>
      </c>
      <c r="G41" s="117" t="s">
        <v>51</v>
      </c>
      <c r="H41" s="117"/>
      <c r="I41" s="117"/>
      <c r="J41" s="117"/>
      <c r="K41" s="118" t="s">
        <v>52</v>
      </c>
      <c r="L41" s="118" t="s">
        <v>52</v>
      </c>
      <c r="M41" s="118" t="s">
        <v>52</v>
      </c>
      <c r="N41" s="118" t="s">
        <v>52</v>
      </c>
      <c r="O41" s="119">
        <f>IF(E41="No participa",IF(F41="No participa",IF(G41="No participa",0,RESUMEN!$H$12),RESUMEN!$H$12),RESUMEN!$H$12)</f>
        <v>0</v>
      </c>
      <c r="P41" s="120">
        <f>SUM(COUNTIF(K41,$Z$13),COUNTIF(K41,$Z$14))*RESUMEN!H$13+SUM(COUNTIF(L41,$Z$13),COUNTIF(L41,$Z$14))*RESUMEN!H$13</f>
        <v>0</v>
      </c>
      <c r="Q41" s="120">
        <f>SUM(COUNTIF(N41,$Z$13),COUNTIF(N41,$Z$14))*RESUMEN!H$14</f>
        <v>0</v>
      </c>
      <c r="R41" s="120">
        <f t="shared" si="1"/>
        <v>0</v>
      </c>
      <c r="S41" s="26"/>
      <c r="T41" s="26"/>
      <c r="U41" s="4" t="str">
        <f t="shared" ref="U41:U42" si="4">IF(O41=1300,IF(#REF!="No",IF(#REF!="Si","Examenes","Torneo"),"Examenes"),"No corresponde")</f>
        <v>No corresponde</v>
      </c>
      <c r="V41" s="62" t="s">
        <v>66</v>
      </c>
      <c r="W41" s="62"/>
      <c r="X41" s="62"/>
      <c r="Y41" s="62"/>
      <c r="Z41" s="62"/>
      <c r="AA41" s="62"/>
      <c r="AB41" s="62"/>
      <c r="AC41" s="62"/>
      <c r="AD41" s="62"/>
      <c r="AE41" s="62"/>
    </row>
    <row r="42" ht="21.75" customHeight="1">
      <c r="A42" s="26"/>
      <c r="B42" s="115">
        <v>30.0</v>
      </c>
      <c r="C42" s="116"/>
      <c r="D42" s="116"/>
      <c r="E42" s="117" t="s">
        <v>51</v>
      </c>
      <c r="F42" s="117" t="s">
        <v>51</v>
      </c>
      <c r="G42" s="117" t="s">
        <v>51</v>
      </c>
      <c r="H42" s="117"/>
      <c r="I42" s="117"/>
      <c r="J42" s="117"/>
      <c r="K42" s="118" t="s">
        <v>52</v>
      </c>
      <c r="L42" s="118" t="s">
        <v>52</v>
      </c>
      <c r="M42" s="118" t="s">
        <v>52</v>
      </c>
      <c r="N42" s="118" t="s">
        <v>52</v>
      </c>
      <c r="O42" s="119">
        <f>IF(E42="No participa",IF(F42="No participa",IF(G42="No participa",0,RESUMEN!$H$12),RESUMEN!$H$12),RESUMEN!$H$12)</f>
        <v>0</v>
      </c>
      <c r="P42" s="120">
        <f>SUM(COUNTIF(K42,$Z$13),COUNTIF(K42,$Z$14))*RESUMEN!H$13+SUM(COUNTIF(L42,$Z$13),COUNTIF(L42,$Z$14))*RESUMEN!H$13</f>
        <v>0</v>
      </c>
      <c r="Q42" s="120">
        <f>SUM(COUNTIF(N42,$Z$13),COUNTIF(N42,$Z$14))*RESUMEN!H$14</f>
        <v>0</v>
      </c>
      <c r="R42" s="120">
        <f t="shared" si="1"/>
        <v>0</v>
      </c>
      <c r="S42" s="26"/>
      <c r="T42" s="26"/>
      <c r="U42" s="4" t="str">
        <f t="shared" si="4"/>
        <v>No corresponde</v>
      </c>
      <c r="V42" s="62" t="s">
        <v>67</v>
      </c>
      <c r="W42" s="62"/>
      <c r="X42" s="62"/>
      <c r="Y42" s="62"/>
      <c r="Z42" s="62"/>
      <c r="AA42" s="62"/>
      <c r="AB42" s="62"/>
      <c r="AC42" s="62"/>
      <c r="AD42" s="62"/>
      <c r="AE42" s="62"/>
    </row>
    <row r="43" ht="21.75" customHeight="1">
      <c r="A43" s="26"/>
      <c r="B43" s="115">
        <v>31.0</v>
      </c>
      <c r="C43" s="116"/>
      <c r="D43" s="116"/>
      <c r="E43" s="117" t="s">
        <v>51</v>
      </c>
      <c r="F43" s="117" t="s">
        <v>51</v>
      </c>
      <c r="G43" s="117" t="s">
        <v>51</v>
      </c>
      <c r="H43" s="117"/>
      <c r="I43" s="117"/>
      <c r="J43" s="117"/>
      <c r="K43" s="118" t="s">
        <v>52</v>
      </c>
      <c r="L43" s="118" t="s">
        <v>52</v>
      </c>
      <c r="M43" s="118" t="s">
        <v>52</v>
      </c>
      <c r="N43" s="118" t="s">
        <v>52</v>
      </c>
      <c r="O43" s="119">
        <f>IF(E43="No participa",IF(F43="No participa",IF(G43="No participa",0,RESUMEN!$H$12),RESUMEN!$H$12),RESUMEN!$H$12)</f>
        <v>0</v>
      </c>
      <c r="P43" s="120">
        <f>SUM(COUNTIF(K43,$Z$13),COUNTIF(K43,$Z$14))*RESUMEN!H$13+SUM(COUNTIF(L43,$Z$13),COUNTIF(L43,$Z$14))*RESUMEN!H$13</f>
        <v>0</v>
      </c>
      <c r="Q43" s="120">
        <f>SUM(COUNTIF(N43,$Z$13),COUNTIF(N43,$Z$14))*RESUMEN!H$14</f>
        <v>0</v>
      </c>
      <c r="R43" s="120">
        <f t="shared" si="1"/>
        <v>0</v>
      </c>
      <c r="S43" s="26"/>
      <c r="T43" s="26"/>
      <c r="U43" s="4"/>
      <c r="V43" s="62"/>
      <c r="W43" s="62"/>
      <c r="X43" s="62"/>
      <c r="Y43" s="62"/>
      <c r="Z43" s="62"/>
      <c r="AA43" s="62"/>
      <c r="AB43" s="62"/>
      <c r="AC43" s="62"/>
      <c r="AD43" s="62"/>
      <c r="AE43" s="62"/>
    </row>
    <row r="44" ht="21.75" customHeight="1">
      <c r="A44" s="26"/>
      <c r="B44" s="115">
        <v>32.0</v>
      </c>
      <c r="C44" s="116"/>
      <c r="D44" s="116"/>
      <c r="E44" s="117" t="s">
        <v>51</v>
      </c>
      <c r="F44" s="117" t="s">
        <v>51</v>
      </c>
      <c r="G44" s="117" t="s">
        <v>51</v>
      </c>
      <c r="H44" s="117"/>
      <c r="I44" s="117"/>
      <c r="J44" s="117"/>
      <c r="K44" s="118" t="s">
        <v>52</v>
      </c>
      <c r="L44" s="118" t="s">
        <v>52</v>
      </c>
      <c r="M44" s="118" t="s">
        <v>52</v>
      </c>
      <c r="N44" s="118" t="s">
        <v>52</v>
      </c>
      <c r="O44" s="119">
        <f>IF(E44="No participa",IF(F44="No participa",IF(G44="No participa",0,RESUMEN!$H$12),RESUMEN!$H$12),RESUMEN!$H$12)</f>
        <v>0</v>
      </c>
      <c r="P44" s="120">
        <f>SUM(COUNTIF(K44,$Z$13),COUNTIF(K44,$Z$14))*RESUMEN!H$13+SUM(COUNTIF(L44,$Z$13),COUNTIF(L44,$Z$14))*RESUMEN!H$13</f>
        <v>0</v>
      </c>
      <c r="Q44" s="120">
        <f>SUM(COUNTIF(N44,$Z$13),COUNTIF(N44,$Z$14))*RESUMEN!H$14</f>
        <v>0</v>
      </c>
      <c r="R44" s="120">
        <f t="shared" si="1"/>
        <v>0</v>
      </c>
      <c r="S44" s="26"/>
      <c r="T44" s="26"/>
      <c r="U44" s="4"/>
      <c r="V44" s="62"/>
      <c r="W44" s="62"/>
      <c r="X44" s="62"/>
      <c r="Y44" s="62"/>
      <c r="Z44" s="62"/>
      <c r="AA44" s="62"/>
      <c r="AB44" s="62"/>
      <c r="AC44" s="62"/>
      <c r="AD44" s="62"/>
      <c r="AE44" s="62"/>
    </row>
    <row r="45" ht="21.75" customHeight="1">
      <c r="A45" s="26"/>
      <c r="B45" s="115">
        <v>33.0</v>
      </c>
      <c r="C45" s="116"/>
      <c r="D45" s="116"/>
      <c r="E45" s="117" t="s">
        <v>51</v>
      </c>
      <c r="F45" s="117" t="s">
        <v>51</v>
      </c>
      <c r="G45" s="117" t="s">
        <v>51</v>
      </c>
      <c r="H45" s="117"/>
      <c r="I45" s="117"/>
      <c r="J45" s="117"/>
      <c r="K45" s="118" t="s">
        <v>52</v>
      </c>
      <c r="L45" s="118" t="s">
        <v>52</v>
      </c>
      <c r="M45" s="118" t="s">
        <v>52</v>
      </c>
      <c r="N45" s="118" t="s">
        <v>52</v>
      </c>
      <c r="O45" s="119">
        <f>IF(E45="No participa",IF(F45="No participa",IF(G45="No participa",0,RESUMEN!$H$12),RESUMEN!$H$12),RESUMEN!$H$12)</f>
        <v>0</v>
      </c>
      <c r="P45" s="120">
        <f>SUM(COUNTIF(K45,$Z$13),COUNTIF(K45,$Z$14))*RESUMEN!H$13+SUM(COUNTIF(L45,$Z$13),COUNTIF(L45,$Z$14))*RESUMEN!H$13</f>
        <v>0</v>
      </c>
      <c r="Q45" s="120">
        <f>SUM(COUNTIF(N45,$Z$13),COUNTIF(N45,$Z$14))*RESUMEN!H$14</f>
        <v>0</v>
      </c>
      <c r="R45" s="120">
        <f t="shared" si="1"/>
        <v>0</v>
      </c>
      <c r="S45" s="26"/>
      <c r="T45" s="26"/>
      <c r="U45" s="4"/>
      <c r="V45" s="62"/>
      <c r="W45" s="62"/>
      <c r="X45" s="62"/>
      <c r="Y45" s="62"/>
      <c r="Z45" s="62"/>
      <c r="AA45" s="62"/>
      <c r="AB45" s="62"/>
      <c r="AC45" s="62"/>
      <c r="AD45" s="62"/>
      <c r="AE45" s="62"/>
    </row>
    <row r="46" ht="21.75" customHeight="1">
      <c r="A46" s="26"/>
      <c r="B46" s="115">
        <v>34.0</v>
      </c>
      <c r="C46" s="116"/>
      <c r="D46" s="116"/>
      <c r="E46" s="117" t="s">
        <v>51</v>
      </c>
      <c r="F46" s="117" t="s">
        <v>51</v>
      </c>
      <c r="G46" s="117" t="s">
        <v>51</v>
      </c>
      <c r="H46" s="117"/>
      <c r="I46" s="117"/>
      <c r="J46" s="117"/>
      <c r="K46" s="118" t="s">
        <v>52</v>
      </c>
      <c r="L46" s="118" t="s">
        <v>52</v>
      </c>
      <c r="M46" s="118" t="s">
        <v>52</v>
      </c>
      <c r="N46" s="118" t="s">
        <v>52</v>
      </c>
      <c r="O46" s="119">
        <f>IF(E46="No participa",IF(F46="No participa",IF(G46="No participa",0,RESUMEN!$H$12),RESUMEN!$H$12),RESUMEN!$H$12)</f>
        <v>0</v>
      </c>
      <c r="P46" s="120">
        <f>SUM(COUNTIF(K46,$Z$13),COUNTIF(K46,$Z$14))*RESUMEN!H$13+SUM(COUNTIF(L46,$Z$13),COUNTIF(L46,$Z$14))*RESUMEN!H$13</f>
        <v>0</v>
      </c>
      <c r="Q46" s="120">
        <f>SUM(COUNTIF(N46,$Z$13),COUNTIF(N46,$Z$14))*RESUMEN!H$14</f>
        <v>0</v>
      </c>
      <c r="R46" s="120">
        <f t="shared" si="1"/>
        <v>0</v>
      </c>
      <c r="S46" s="26"/>
      <c r="T46" s="26"/>
      <c r="U46" s="4"/>
      <c r="V46" s="62"/>
      <c r="W46" s="62"/>
      <c r="X46" s="62"/>
      <c r="Y46" s="62"/>
      <c r="Z46" s="62"/>
      <c r="AA46" s="62"/>
      <c r="AB46" s="62"/>
      <c r="AC46" s="62"/>
      <c r="AD46" s="62"/>
      <c r="AE46" s="62"/>
    </row>
    <row r="47" ht="21.75" customHeight="1">
      <c r="A47" s="26"/>
      <c r="B47" s="115">
        <v>35.0</v>
      </c>
      <c r="C47" s="116"/>
      <c r="D47" s="116"/>
      <c r="E47" s="117" t="s">
        <v>51</v>
      </c>
      <c r="F47" s="117" t="s">
        <v>51</v>
      </c>
      <c r="G47" s="117" t="s">
        <v>51</v>
      </c>
      <c r="H47" s="117"/>
      <c r="I47" s="117"/>
      <c r="J47" s="117"/>
      <c r="K47" s="118" t="s">
        <v>52</v>
      </c>
      <c r="L47" s="118" t="s">
        <v>52</v>
      </c>
      <c r="M47" s="118" t="s">
        <v>52</v>
      </c>
      <c r="N47" s="118" t="s">
        <v>52</v>
      </c>
      <c r="O47" s="119">
        <f>IF(E47="No participa",IF(F47="No participa",IF(G47="No participa",0,RESUMEN!$H$12),RESUMEN!$H$12),RESUMEN!$H$12)</f>
        <v>0</v>
      </c>
      <c r="P47" s="120">
        <f>SUM(COUNTIF(K47,$Z$13),COUNTIF(K47,$Z$14))*RESUMEN!H$13+SUM(COUNTIF(L47,$Z$13),COUNTIF(L47,$Z$14))*RESUMEN!H$13</f>
        <v>0</v>
      </c>
      <c r="Q47" s="120">
        <f>SUM(COUNTIF(N47,$Z$13),COUNTIF(N47,$Z$14))*RESUMEN!H$14</f>
        <v>0</v>
      </c>
      <c r="R47" s="120">
        <f t="shared" si="1"/>
        <v>0</v>
      </c>
      <c r="S47" s="26"/>
      <c r="T47" s="26"/>
      <c r="U47" s="4" t="str">
        <f t="shared" ref="U47:U51" si="5">IF(O47=1300,IF(#REF!="No",IF(#REF!="Si","Examenes","Torneo"),"Examenes"),"No corresponde")</f>
        <v>No corresponde</v>
      </c>
      <c r="V47" s="62" t="s">
        <v>68</v>
      </c>
      <c r="W47" s="62"/>
      <c r="X47" s="62"/>
      <c r="Y47" s="62"/>
      <c r="Z47" s="62"/>
      <c r="AA47" s="62"/>
      <c r="AB47" s="62"/>
      <c r="AC47" s="62"/>
      <c r="AD47" s="62"/>
      <c r="AE47" s="62"/>
    </row>
    <row r="48" ht="21.75" customHeight="1">
      <c r="A48" s="26"/>
      <c r="B48" s="115">
        <v>36.0</v>
      </c>
      <c r="C48" s="116"/>
      <c r="D48" s="116"/>
      <c r="E48" s="117" t="s">
        <v>51</v>
      </c>
      <c r="F48" s="117" t="s">
        <v>51</v>
      </c>
      <c r="G48" s="117" t="s">
        <v>51</v>
      </c>
      <c r="H48" s="117"/>
      <c r="I48" s="117"/>
      <c r="J48" s="117"/>
      <c r="K48" s="118" t="s">
        <v>52</v>
      </c>
      <c r="L48" s="118" t="s">
        <v>52</v>
      </c>
      <c r="M48" s="118" t="s">
        <v>52</v>
      </c>
      <c r="N48" s="118" t="s">
        <v>52</v>
      </c>
      <c r="O48" s="119">
        <f>IF(E48="No participa",IF(F48="No participa",IF(G48="No participa",0,RESUMEN!$H$12),RESUMEN!$H$12),RESUMEN!$H$12)</f>
        <v>0</v>
      </c>
      <c r="P48" s="120">
        <f>SUM(COUNTIF(K48,$Z$13),COUNTIF(K48,$Z$14))*RESUMEN!H$13+SUM(COUNTIF(L48,$Z$13),COUNTIF(L48,$Z$14))*RESUMEN!H$13</f>
        <v>0</v>
      </c>
      <c r="Q48" s="120">
        <f>SUM(COUNTIF(N48,$Z$13),COUNTIF(N48,$Z$14))*RESUMEN!H$14</f>
        <v>0</v>
      </c>
      <c r="R48" s="120">
        <f t="shared" si="1"/>
        <v>0</v>
      </c>
      <c r="S48" s="26"/>
      <c r="T48" s="26"/>
      <c r="U48" s="4" t="str">
        <f t="shared" si="5"/>
        <v>No corresponde</v>
      </c>
      <c r="V48" s="62"/>
      <c r="W48" s="62"/>
      <c r="X48" s="62"/>
      <c r="Y48" s="62"/>
      <c r="Z48" s="62"/>
      <c r="AA48" s="62"/>
      <c r="AB48" s="62"/>
      <c r="AC48" s="62"/>
      <c r="AD48" s="62"/>
      <c r="AE48" s="62"/>
    </row>
    <row r="49" ht="21.75" customHeight="1">
      <c r="A49" s="26"/>
      <c r="B49" s="115">
        <v>37.0</v>
      </c>
      <c r="C49" s="116"/>
      <c r="D49" s="116"/>
      <c r="E49" s="117" t="s">
        <v>51</v>
      </c>
      <c r="F49" s="117" t="s">
        <v>51</v>
      </c>
      <c r="G49" s="117" t="s">
        <v>51</v>
      </c>
      <c r="H49" s="117"/>
      <c r="I49" s="117"/>
      <c r="J49" s="117"/>
      <c r="K49" s="118" t="s">
        <v>52</v>
      </c>
      <c r="L49" s="118" t="s">
        <v>52</v>
      </c>
      <c r="M49" s="118" t="s">
        <v>52</v>
      </c>
      <c r="N49" s="118" t="s">
        <v>52</v>
      </c>
      <c r="O49" s="119">
        <f>IF(E49="No participa",IF(F49="No participa",IF(G49="No participa",0,RESUMEN!$H$12),RESUMEN!$H$12),RESUMEN!$H$12)</f>
        <v>0</v>
      </c>
      <c r="P49" s="120">
        <f>SUM(COUNTIF(K49,$Z$13),COUNTIF(K49,$Z$14))*RESUMEN!H$13+SUM(COUNTIF(L49,$Z$13),COUNTIF(L49,$Z$14))*RESUMEN!H$13</f>
        <v>0</v>
      </c>
      <c r="Q49" s="120">
        <f>SUM(COUNTIF(N49,$Z$13),COUNTIF(N49,$Z$14))*RESUMEN!H$14</f>
        <v>0</v>
      </c>
      <c r="R49" s="120">
        <f t="shared" si="1"/>
        <v>0</v>
      </c>
      <c r="S49" s="26"/>
      <c r="T49" s="26"/>
      <c r="U49" s="4" t="str">
        <f t="shared" si="5"/>
        <v>No corresponde</v>
      </c>
      <c r="V49" s="62"/>
      <c r="W49" s="62"/>
      <c r="X49" s="62"/>
      <c r="Y49" s="62"/>
      <c r="Z49" s="62"/>
      <c r="AA49" s="62"/>
      <c r="AB49" s="62"/>
      <c r="AC49" s="62"/>
      <c r="AD49" s="62"/>
      <c r="AE49" s="62"/>
    </row>
    <row r="50" ht="21.75" customHeight="1">
      <c r="A50" s="26"/>
      <c r="B50" s="115">
        <v>38.0</v>
      </c>
      <c r="C50" s="116"/>
      <c r="D50" s="116"/>
      <c r="E50" s="117" t="s">
        <v>51</v>
      </c>
      <c r="F50" s="117" t="s">
        <v>51</v>
      </c>
      <c r="G50" s="117" t="s">
        <v>51</v>
      </c>
      <c r="H50" s="117"/>
      <c r="I50" s="117"/>
      <c r="J50" s="117"/>
      <c r="K50" s="118" t="s">
        <v>52</v>
      </c>
      <c r="L50" s="118" t="s">
        <v>52</v>
      </c>
      <c r="M50" s="118" t="s">
        <v>52</v>
      </c>
      <c r="N50" s="118" t="s">
        <v>52</v>
      </c>
      <c r="O50" s="119">
        <f>IF(E50="No participa",IF(F50="No participa",IF(G50="No participa",0,RESUMEN!$H$12),RESUMEN!$H$12),RESUMEN!$H$12)</f>
        <v>0</v>
      </c>
      <c r="P50" s="120">
        <f>SUM(COUNTIF(K50,$Z$13),COUNTIF(K50,$Z$14))*RESUMEN!H$13+SUM(COUNTIF(L50,$Z$13),COUNTIF(L50,$Z$14))*RESUMEN!H$13</f>
        <v>0</v>
      </c>
      <c r="Q50" s="120">
        <f>SUM(COUNTIF(N50,$Z$13),COUNTIF(N50,$Z$14))*RESUMEN!H$14</f>
        <v>0</v>
      </c>
      <c r="R50" s="120">
        <f t="shared" si="1"/>
        <v>0</v>
      </c>
      <c r="S50" s="26"/>
      <c r="T50" s="26"/>
      <c r="U50" s="4" t="str">
        <f t="shared" si="5"/>
        <v>No corresponde</v>
      </c>
      <c r="V50" s="62"/>
      <c r="W50" s="62"/>
      <c r="X50" s="62"/>
      <c r="Y50" s="62"/>
      <c r="Z50" s="62"/>
      <c r="AA50" s="62"/>
      <c r="AB50" s="62"/>
      <c r="AC50" s="62"/>
      <c r="AD50" s="62"/>
      <c r="AE50" s="62"/>
    </row>
    <row r="51" ht="21.75" customHeight="1">
      <c r="A51" s="26"/>
      <c r="B51" s="115">
        <v>39.0</v>
      </c>
      <c r="C51" s="116"/>
      <c r="D51" s="116"/>
      <c r="E51" s="117" t="s">
        <v>51</v>
      </c>
      <c r="F51" s="117" t="s">
        <v>51</v>
      </c>
      <c r="G51" s="117" t="s">
        <v>51</v>
      </c>
      <c r="H51" s="117"/>
      <c r="I51" s="117"/>
      <c r="J51" s="117"/>
      <c r="K51" s="118" t="s">
        <v>52</v>
      </c>
      <c r="L51" s="118" t="s">
        <v>52</v>
      </c>
      <c r="M51" s="118" t="s">
        <v>52</v>
      </c>
      <c r="N51" s="118" t="s">
        <v>52</v>
      </c>
      <c r="O51" s="119">
        <f>IF(E51="No participa",IF(F51="No participa",IF(G51="No participa",0,RESUMEN!$H$12),RESUMEN!$H$12),RESUMEN!$H$12)</f>
        <v>0</v>
      </c>
      <c r="P51" s="120">
        <f>SUM(COUNTIF(K51,$Z$13),COUNTIF(K51,$Z$14))*RESUMEN!H$13+SUM(COUNTIF(L51,$Z$13),COUNTIF(L51,$Z$14))*RESUMEN!H$13</f>
        <v>0</v>
      </c>
      <c r="Q51" s="120">
        <f>SUM(COUNTIF(N51,$Z$13),COUNTIF(N51,$Z$14))*RESUMEN!H$14</f>
        <v>0</v>
      </c>
      <c r="R51" s="120">
        <f t="shared" si="1"/>
        <v>0</v>
      </c>
      <c r="S51" s="26"/>
      <c r="T51" s="26"/>
      <c r="U51" s="4" t="str">
        <f t="shared" si="5"/>
        <v>No corresponde</v>
      </c>
      <c r="V51" s="62"/>
      <c r="W51" s="62"/>
      <c r="X51" s="62"/>
      <c r="Y51" s="62"/>
      <c r="Z51" s="62"/>
      <c r="AA51" s="62"/>
      <c r="AB51" s="62"/>
      <c r="AC51" s="62"/>
      <c r="AD51" s="62"/>
      <c r="AE51" s="62"/>
    </row>
    <row r="52" ht="21.75" customHeight="1">
      <c r="A52" s="26"/>
      <c r="B52" s="115">
        <v>40.0</v>
      </c>
      <c r="C52" s="116"/>
      <c r="D52" s="116"/>
      <c r="E52" s="117" t="s">
        <v>51</v>
      </c>
      <c r="F52" s="117" t="s">
        <v>51</v>
      </c>
      <c r="G52" s="117" t="s">
        <v>51</v>
      </c>
      <c r="H52" s="117"/>
      <c r="I52" s="117"/>
      <c r="J52" s="117"/>
      <c r="K52" s="118" t="s">
        <v>52</v>
      </c>
      <c r="L52" s="118" t="s">
        <v>52</v>
      </c>
      <c r="M52" s="118" t="s">
        <v>52</v>
      </c>
      <c r="N52" s="118" t="s">
        <v>52</v>
      </c>
      <c r="O52" s="119">
        <f>IF(E52="No participa",IF(F52="No participa",IF(G52="No participa",0,RESUMEN!$H$12),RESUMEN!$H$12),RESUMEN!$H$12)</f>
        <v>0</v>
      </c>
      <c r="P52" s="120">
        <f>SUM(COUNTIF(K52,$Z$13),COUNTIF(K52,$Z$14))*RESUMEN!H$13+SUM(COUNTIF(L52,$Z$13),COUNTIF(L52,$Z$14))*RESUMEN!H$13</f>
        <v>0</v>
      </c>
      <c r="Q52" s="120">
        <f>SUM(COUNTIF(N52,$Z$13),COUNTIF(N52,$Z$14))*RESUMEN!H$14</f>
        <v>0</v>
      </c>
      <c r="R52" s="120">
        <f t="shared" si="1"/>
        <v>0</v>
      </c>
      <c r="S52" s="26"/>
      <c r="T52" s="26"/>
      <c r="U52" s="4"/>
      <c r="V52" s="62"/>
      <c r="W52" s="62"/>
      <c r="X52" s="62"/>
      <c r="Y52" s="62"/>
      <c r="Z52" s="62"/>
      <c r="AA52" s="62"/>
      <c r="AB52" s="62"/>
      <c r="AC52" s="62"/>
      <c r="AD52" s="62"/>
      <c r="AE52" s="62"/>
    </row>
    <row r="53" ht="21.75" customHeight="1">
      <c r="A53" s="26"/>
      <c r="B53" s="115">
        <v>41.0</v>
      </c>
      <c r="C53" s="116"/>
      <c r="D53" s="116"/>
      <c r="E53" s="117" t="s">
        <v>51</v>
      </c>
      <c r="F53" s="117" t="s">
        <v>51</v>
      </c>
      <c r="G53" s="117" t="s">
        <v>51</v>
      </c>
      <c r="H53" s="117"/>
      <c r="I53" s="117"/>
      <c r="J53" s="117"/>
      <c r="K53" s="118" t="s">
        <v>52</v>
      </c>
      <c r="L53" s="118" t="s">
        <v>52</v>
      </c>
      <c r="M53" s="118" t="s">
        <v>52</v>
      </c>
      <c r="N53" s="118" t="s">
        <v>52</v>
      </c>
      <c r="O53" s="119">
        <f>IF(E53="No participa",IF(F53="No participa",IF(G53="No participa",0,RESUMEN!$H$12),RESUMEN!$H$12),RESUMEN!$H$12)</f>
        <v>0</v>
      </c>
      <c r="P53" s="120">
        <f>SUM(COUNTIF(K53,$Z$13),COUNTIF(K53,$Z$14))*RESUMEN!H$13+SUM(COUNTIF(L53,$Z$13),COUNTIF(L53,$Z$14))*RESUMEN!H$13</f>
        <v>0</v>
      </c>
      <c r="Q53" s="120">
        <f>SUM(COUNTIF(N53,$Z$13),COUNTIF(N53,$Z$14))*RESUMEN!H$14</f>
        <v>0</v>
      </c>
      <c r="R53" s="120">
        <f t="shared" si="1"/>
        <v>0</v>
      </c>
      <c r="S53" s="26"/>
      <c r="T53" s="26"/>
      <c r="U53" s="4"/>
      <c r="V53" s="62"/>
      <c r="W53" s="62"/>
      <c r="X53" s="62"/>
      <c r="Y53" s="62"/>
      <c r="Z53" s="62"/>
      <c r="AA53" s="62"/>
      <c r="AB53" s="62"/>
      <c r="AC53" s="62"/>
      <c r="AD53" s="62"/>
      <c r="AE53" s="62"/>
    </row>
    <row r="54" ht="21.75" customHeight="1">
      <c r="A54" s="26"/>
      <c r="B54" s="115">
        <v>42.0</v>
      </c>
      <c r="C54" s="116"/>
      <c r="D54" s="116"/>
      <c r="E54" s="117" t="s">
        <v>51</v>
      </c>
      <c r="F54" s="117" t="s">
        <v>51</v>
      </c>
      <c r="G54" s="117" t="s">
        <v>51</v>
      </c>
      <c r="H54" s="117"/>
      <c r="I54" s="117"/>
      <c r="J54" s="117"/>
      <c r="K54" s="118" t="s">
        <v>52</v>
      </c>
      <c r="L54" s="118" t="s">
        <v>52</v>
      </c>
      <c r="M54" s="118" t="s">
        <v>52</v>
      </c>
      <c r="N54" s="118" t="s">
        <v>52</v>
      </c>
      <c r="O54" s="119">
        <f>IF(E54="No participa",IF(F54="No participa",IF(G54="No participa",0,RESUMEN!$H$12),RESUMEN!$H$12),RESUMEN!$H$12)</f>
        <v>0</v>
      </c>
      <c r="P54" s="120">
        <f>SUM(COUNTIF(K54,$Z$13),COUNTIF(K54,$Z$14))*RESUMEN!H$13+SUM(COUNTIF(L54,$Z$13),COUNTIF(L54,$Z$14))*RESUMEN!H$13</f>
        <v>0</v>
      </c>
      <c r="Q54" s="120">
        <f>SUM(COUNTIF(N54,$Z$13),COUNTIF(N54,$Z$14))*RESUMEN!H$14</f>
        <v>0</v>
      </c>
      <c r="R54" s="120">
        <f t="shared" si="1"/>
        <v>0</v>
      </c>
      <c r="S54" s="26"/>
      <c r="T54" s="26"/>
      <c r="U54" s="4"/>
      <c r="V54" s="62"/>
      <c r="W54" s="62"/>
      <c r="X54" s="62"/>
      <c r="Y54" s="62"/>
      <c r="Z54" s="62"/>
      <c r="AA54" s="62"/>
      <c r="AB54" s="62"/>
      <c r="AC54" s="62"/>
      <c r="AD54" s="62"/>
      <c r="AE54" s="62"/>
    </row>
    <row r="55" ht="21.75" customHeight="1">
      <c r="A55" s="26"/>
      <c r="B55" s="115">
        <v>43.0</v>
      </c>
      <c r="C55" s="116"/>
      <c r="D55" s="116"/>
      <c r="E55" s="117" t="s">
        <v>51</v>
      </c>
      <c r="F55" s="117" t="s">
        <v>51</v>
      </c>
      <c r="G55" s="117" t="s">
        <v>51</v>
      </c>
      <c r="H55" s="117"/>
      <c r="I55" s="117"/>
      <c r="J55" s="117"/>
      <c r="K55" s="118" t="s">
        <v>52</v>
      </c>
      <c r="L55" s="118" t="s">
        <v>52</v>
      </c>
      <c r="M55" s="118" t="s">
        <v>52</v>
      </c>
      <c r="N55" s="118" t="s">
        <v>52</v>
      </c>
      <c r="O55" s="119">
        <f>IF(E55="No participa",IF(F55="No participa",IF(G55="No participa",0,RESUMEN!$H$12),RESUMEN!$H$12),RESUMEN!$H$12)</f>
        <v>0</v>
      </c>
      <c r="P55" s="120">
        <f>SUM(COUNTIF(K55,$Z$13),COUNTIF(K55,$Z$14))*RESUMEN!H$13+SUM(COUNTIF(L55,$Z$13),COUNTIF(L55,$Z$14))*RESUMEN!H$13</f>
        <v>0</v>
      </c>
      <c r="Q55" s="120">
        <f>SUM(COUNTIF(N55,$Z$13),COUNTIF(N55,$Z$14))*RESUMEN!H$14</f>
        <v>0</v>
      </c>
      <c r="R55" s="120">
        <f t="shared" si="1"/>
        <v>0</v>
      </c>
      <c r="S55" s="26"/>
      <c r="T55" s="26"/>
      <c r="U55" s="4"/>
      <c r="V55" s="62"/>
      <c r="W55" s="62"/>
      <c r="X55" s="62"/>
      <c r="Y55" s="62"/>
      <c r="Z55" s="62"/>
      <c r="AA55" s="62"/>
      <c r="AB55" s="62"/>
      <c r="AC55" s="62"/>
      <c r="AD55" s="62"/>
      <c r="AE55" s="62"/>
    </row>
    <row r="56" ht="21.75" customHeight="1">
      <c r="A56" s="26"/>
      <c r="B56" s="115">
        <v>44.0</v>
      </c>
      <c r="C56" s="116"/>
      <c r="D56" s="116"/>
      <c r="E56" s="117" t="s">
        <v>51</v>
      </c>
      <c r="F56" s="117" t="s">
        <v>51</v>
      </c>
      <c r="G56" s="117" t="s">
        <v>51</v>
      </c>
      <c r="H56" s="117"/>
      <c r="I56" s="117"/>
      <c r="J56" s="117"/>
      <c r="K56" s="118" t="s">
        <v>52</v>
      </c>
      <c r="L56" s="118" t="s">
        <v>52</v>
      </c>
      <c r="M56" s="118" t="s">
        <v>52</v>
      </c>
      <c r="N56" s="118" t="s">
        <v>52</v>
      </c>
      <c r="O56" s="119">
        <f>IF(E56="No participa",IF(F56="No participa",IF(G56="No participa",0,RESUMEN!$H$12),RESUMEN!$H$12),RESUMEN!$H$12)</f>
        <v>0</v>
      </c>
      <c r="P56" s="120">
        <f>SUM(COUNTIF(K56,$Z$13),COUNTIF(K56,$Z$14))*RESUMEN!H$13+SUM(COUNTIF(L56,$Z$13),COUNTIF(L56,$Z$14))*RESUMEN!H$13</f>
        <v>0</v>
      </c>
      <c r="Q56" s="120">
        <f>SUM(COUNTIF(N56,$Z$13),COUNTIF(N56,$Z$14))*RESUMEN!H$14</f>
        <v>0</v>
      </c>
      <c r="R56" s="120">
        <f t="shared" si="1"/>
        <v>0</v>
      </c>
      <c r="S56" s="26"/>
      <c r="T56" s="26"/>
      <c r="U56" s="4"/>
      <c r="V56" s="62"/>
      <c r="W56" s="62"/>
      <c r="X56" s="62"/>
      <c r="Y56" s="62"/>
      <c r="Z56" s="62"/>
      <c r="AA56" s="62"/>
      <c r="AB56" s="62"/>
      <c r="AC56" s="62"/>
      <c r="AD56" s="62"/>
      <c r="AE56" s="62"/>
    </row>
    <row r="57" ht="21.75" customHeight="1">
      <c r="A57" s="26"/>
      <c r="B57" s="115">
        <v>45.0</v>
      </c>
      <c r="C57" s="116"/>
      <c r="D57" s="116"/>
      <c r="E57" s="117" t="s">
        <v>51</v>
      </c>
      <c r="F57" s="117" t="s">
        <v>51</v>
      </c>
      <c r="G57" s="117" t="s">
        <v>51</v>
      </c>
      <c r="H57" s="117"/>
      <c r="I57" s="117"/>
      <c r="J57" s="117"/>
      <c r="K57" s="118" t="s">
        <v>52</v>
      </c>
      <c r="L57" s="118" t="s">
        <v>52</v>
      </c>
      <c r="M57" s="118" t="s">
        <v>52</v>
      </c>
      <c r="N57" s="118" t="s">
        <v>52</v>
      </c>
      <c r="O57" s="119">
        <f>IF(E57="No participa",IF(F57="No participa",IF(G57="No participa",0,RESUMEN!$H$12),RESUMEN!$H$12),RESUMEN!$H$12)</f>
        <v>0</v>
      </c>
      <c r="P57" s="120">
        <f>SUM(COUNTIF(K57,$Z$13),COUNTIF(K57,$Z$14))*RESUMEN!H$13+SUM(COUNTIF(L57,$Z$13),COUNTIF(L57,$Z$14))*RESUMEN!H$13</f>
        <v>0</v>
      </c>
      <c r="Q57" s="120">
        <f>SUM(COUNTIF(N57,$Z$13),COUNTIF(N57,$Z$14))*RESUMEN!H$14</f>
        <v>0</v>
      </c>
      <c r="R57" s="120">
        <f t="shared" si="1"/>
        <v>0</v>
      </c>
      <c r="S57" s="26"/>
      <c r="T57" s="26"/>
      <c r="U57" s="4"/>
      <c r="V57" s="62"/>
      <c r="W57" s="62"/>
      <c r="X57" s="62"/>
      <c r="Y57" s="62"/>
      <c r="Z57" s="62"/>
      <c r="AA57" s="62"/>
      <c r="AB57" s="62"/>
      <c r="AC57" s="62"/>
      <c r="AD57" s="62"/>
      <c r="AE57" s="62"/>
    </row>
    <row r="58" ht="21.75" customHeight="1">
      <c r="A58" s="26"/>
      <c r="B58" s="115">
        <v>46.0</v>
      </c>
      <c r="C58" s="116"/>
      <c r="D58" s="116"/>
      <c r="E58" s="117" t="s">
        <v>51</v>
      </c>
      <c r="F58" s="117" t="s">
        <v>51</v>
      </c>
      <c r="G58" s="117" t="s">
        <v>51</v>
      </c>
      <c r="H58" s="117"/>
      <c r="I58" s="117"/>
      <c r="J58" s="117"/>
      <c r="K58" s="118" t="s">
        <v>52</v>
      </c>
      <c r="L58" s="118" t="s">
        <v>52</v>
      </c>
      <c r="M58" s="118" t="s">
        <v>52</v>
      </c>
      <c r="N58" s="118" t="s">
        <v>52</v>
      </c>
      <c r="O58" s="119">
        <f>IF(E58="No participa",IF(F58="No participa",IF(G58="No participa",0,RESUMEN!$H$12),RESUMEN!$H$12),RESUMEN!$H$12)</f>
        <v>0</v>
      </c>
      <c r="P58" s="120">
        <f>SUM(COUNTIF(K58,$Z$13),COUNTIF(K58,$Z$14))*RESUMEN!H$13+SUM(COUNTIF(L58,$Z$13),COUNTIF(L58,$Z$14))*RESUMEN!H$13</f>
        <v>0</v>
      </c>
      <c r="Q58" s="120">
        <f>SUM(COUNTIF(N58,$Z$13),COUNTIF(N58,$Z$14))*RESUMEN!H$14</f>
        <v>0</v>
      </c>
      <c r="R58" s="120">
        <f t="shared" si="1"/>
        <v>0</v>
      </c>
      <c r="S58" s="26"/>
      <c r="T58" s="26"/>
      <c r="U58" s="4"/>
      <c r="V58" s="62"/>
      <c r="W58" s="62"/>
      <c r="X58" s="62"/>
      <c r="Y58" s="62"/>
      <c r="Z58" s="62"/>
      <c r="AA58" s="62"/>
      <c r="AB58" s="62"/>
      <c r="AC58" s="62"/>
      <c r="AD58" s="62"/>
      <c r="AE58" s="62"/>
    </row>
    <row r="59" ht="21.75" customHeight="1">
      <c r="A59" s="26"/>
      <c r="B59" s="115">
        <v>47.0</v>
      </c>
      <c r="C59" s="116"/>
      <c r="D59" s="116"/>
      <c r="E59" s="117" t="s">
        <v>51</v>
      </c>
      <c r="F59" s="117" t="s">
        <v>51</v>
      </c>
      <c r="G59" s="117" t="s">
        <v>51</v>
      </c>
      <c r="H59" s="117"/>
      <c r="I59" s="117"/>
      <c r="J59" s="117"/>
      <c r="K59" s="118" t="s">
        <v>52</v>
      </c>
      <c r="L59" s="118" t="s">
        <v>52</v>
      </c>
      <c r="M59" s="118" t="s">
        <v>52</v>
      </c>
      <c r="N59" s="118" t="s">
        <v>52</v>
      </c>
      <c r="O59" s="119">
        <f>IF(E59="No participa",IF(F59="No participa",IF(G59="No participa",0,RESUMEN!$H$12),RESUMEN!$H$12),RESUMEN!$H$12)</f>
        <v>0</v>
      </c>
      <c r="P59" s="120">
        <f>SUM(COUNTIF(K59,$Z$13),COUNTIF(K59,$Z$14))*RESUMEN!H$13+SUM(COUNTIF(L59,$Z$13),COUNTIF(L59,$Z$14))*RESUMEN!H$13</f>
        <v>0</v>
      </c>
      <c r="Q59" s="120">
        <f>SUM(COUNTIF(N59,$Z$13),COUNTIF(N59,$Z$14))*RESUMEN!H$14</f>
        <v>0</v>
      </c>
      <c r="R59" s="120">
        <f t="shared" si="1"/>
        <v>0</v>
      </c>
      <c r="S59" s="26"/>
      <c r="T59" s="26"/>
      <c r="U59" s="4"/>
      <c r="V59" s="62"/>
      <c r="W59" s="62"/>
      <c r="X59" s="62"/>
      <c r="Y59" s="62"/>
      <c r="Z59" s="62"/>
      <c r="AA59" s="62"/>
      <c r="AB59" s="62"/>
      <c r="AC59" s="62"/>
      <c r="AD59" s="62"/>
      <c r="AE59" s="62"/>
    </row>
    <row r="60" ht="21.75" customHeight="1">
      <c r="A60" s="26"/>
      <c r="B60" s="115">
        <v>48.0</v>
      </c>
      <c r="C60" s="116"/>
      <c r="D60" s="116"/>
      <c r="E60" s="117" t="s">
        <v>51</v>
      </c>
      <c r="F60" s="117" t="s">
        <v>51</v>
      </c>
      <c r="G60" s="117" t="s">
        <v>51</v>
      </c>
      <c r="H60" s="117"/>
      <c r="I60" s="117"/>
      <c r="J60" s="117"/>
      <c r="K60" s="118" t="s">
        <v>52</v>
      </c>
      <c r="L60" s="118" t="s">
        <v>52</v>
      </c>
      <c r="M60" s="118" t="s">
        <v>52</v>
      </c>
      <c r="N60" s="118" t="s">
        <v>52</v>
      </c>
      <c r="O60" s="119">
        <f>IF(E60="No participa",IF(F60="No participa",IF(G60="No participa",0,RESUMEN!$H$12),RESUMEN!$H$12),RESUMEN!$H$12)</f>
        <v>0</v>
      </c>
      <c r="P60" s="120">
        <f>SUM(COUNTIF(K60,$Z$13),COUNTIF(K60,$Z$14))*RESUMEN!H$13+SUM(COUNTIF(L60,$Z$13),COUNTIF(L60,$Z$14))*RESUMEN!H$13</f>
        <v>0</v>
      </c>
      <c r="Q60" s="120">
        <f>SUM(COUNTIF(N60,$Z$13),COUNTIF(N60,$Z$14))*RESUMEN!H$14</f>
        <v>0</v>
      </c>
      <c r="R60" s="120">
        <f t="shared" si="1"/>
        <v>0</v>
      </c>
      <c r="S60" s="26"/>
      <c r="T60" s="26"/>
      <c r="U60" s="4"/>
      <c r="V60" s="62"/>
      <c r="W60" s="62"/>
      <c r="X60" s="62"/>
      <c r="Y60" s="62"/>
      <c r="Z60" s="62"/>
      <c r="AA60" s="62"/>
      <c r="AB60" s="62"/>
      <c r="AC60" s="62"/>
      <c r="AD60" s="62"/>
      <c r="AE60" s="62"/>
    </row>
    <row r="61" ht="21.75" customHeight="1">
      <c r="A61" s="26"/>
      <c r="B61" s="115">
        <v>49.0</v>
      </c>
      <c r="C61" s="116"/>
      <c r="D61" s="116"/>
      <c r="E61" s="117" t="s">
        <v>51</v>
      </c>
      <c r="F61" s="117" t="s">
        <v>51</v>
      </c>
      <c r="G61" s="117" t="s">
        <v>51</v>
      </c>
      <c r="H61" s="117"/>
      <c r="I61" s="117"/>
      <c r="J61" s="117"/>
      <c r="K61" s="118" t="s">
        <v>52</v>
      </c>
      <c r="L61" s="118" t="s">
        <v>52</v>
      </c>
      <c r="M61" s="118" t="s">
        <v>52</v>
      </c>
      <c r="N61" s="118" t="s">
        <v>52</v>
      </c>
      <c r="O61" s="119">
        <f>IF(E61="No participa",IF(F61="No participa",IF(G61="No participa",0,RESUMEN!$H$12),RESUMEN!$H$12),RESUMEN!$H$12)</f>
        <v>0</v>
      </c>
      <c r="P61" s="120">
        <f>SUM(COUNTIF(K61,$Z$13),COUNTIF(K61,$Z$14))*RESUMEN!H$13+SUM(COUNTIF(L61,$Z$13),COUNTIF(L61,$Z$14))*RESUMEN!H$13</f>
        <v>0</v>
      </c>
      <c r="Q61" s="120">
        <f>SUM(COUNTIF(N61,$Z$13),COUNTIF(N61,$Z$14))*RESUMEN!H$14</f>
        <v>0</v>
      </c>
      <c r="R61" s="120">
        <f t="shared" si="1"/>
        <v>0</v>
      </c>
      <c r="S61" s="26"/>
      <c r="T61" s="26"/>
      <c r="U61" s="4"/>
      <c r="V61" s="62"/>
      <c r="W61" s="62"/>
      <c r="X61" s="62"/>
      <c r="Y61" s="62"/>
      <c r="Z61" s="62"/>
      <c r="AA61" s="62"/>
      <c r="AB61" s="62"/>
      <c r="AC61" s="62"/>
      <c r="AD61" s="62"/>
      <c r="AE61" s="62"/>
    </row>
    <row r="62" ht="21.75" customHeight="1">
      <c r="A62" s="26"/>
      <c r="B62" s="115">
        <v>50.0</v>
      </c>
      <c r="C62" s="116"/>
      <c r="D62" s="116"/>
      <c r="E62" s="117" t="s">
        <v>51</v>
      </c>
      <c r="F62" s="117" t="s">
        <v>51</v>
      </c>
      <c r="G62" s="117" t="s">
        <v>51</v>
      </c>
      <c r="H62" s="117"/>
      <c r="I62" s="117"/>
      <c r="J62" s="117"/>
      <c r="K62" s="118" t="s">
        <v>52</v>
      </c>
      <c r="L62" s="118" t="s">
        <v>52</v>
      </c>
      <c r="M62" s="118" t="s">
        <v>52</v>
      </c>
      <c r="N62" s="118" t="s">
        <v>52</v>
      </c>
      <c r="O62" s="119">
        <f>IF(E62="No participa",IF(F62="No participa",IF(G62="No participa",0,RESUMEN!$H$12),RESUMEN!$H$12),RESUMEN!$H$12)</f>
        <v>0</v>
      </c>
      <c r="P62" s="120">
        <f>SUM(COUNTIF(K62,$Z$13),COUNTIF(K62,$Z$14))*RESUMEN!H$13+SUM(COUNTIF(L62,$Z$13),COUNTIF(L62,$Z$14))*RESUMEN!H$13</f>
        <v>0</v>
      </c>
      <c r="Q62" s="120">
        <f>SUM(COUNTIF(N62,$Z$13),COUNTIF(N62,$Z$14))*RESUMEN!H$14</f>
        <v>0</v>
      </c>
      <c r="R62" s="120">
        <f t="shared" si="1"/>
        <v>0</v>
      </c>
      <c r="S62" s="26"/>
      <c r="T62" s="26"/>
      <c r="U62" s="4"/>
      <c r="V62" s="62"/>
      <c r="W62" s="62"/>
      <c r="X62" s="62"/>
      <c r="Y62" s="62"/>
      <c r="Z62" s="62"/>
      <c r="AA62" s="62"/>
      <c r="AB62" s="62"/>
      <c r="AC62" s="62"/>
      <c r="AD62" s="62"/>
      <c r="AE62" s="62"/>
    </row>
    <row r="63" ht="21.75" customHeight="1">
      <c r="A63" s="26"/>
      <c r="B63" s="115">
        <v>51.0</v>
      </c>
      <c r="C63" s="116"/>
      <c r="D63" s="116"/>
      <c r="E63" s="117" t="s">
        <v>51</v>
      </c>
      <c r="F63" s="117" t="s">
        <v>51</v>
      </c>
      <c r="G63" s="117" t="s">
        <v>51</v>
      </c>
      <c r="H63" s="117"/>
      <c r="I63" s="117"/>
      <c r="J63" s="117"/>
      <c r="K63" s="118" t="s">
        <v>52</v>
      </c>
      <c r="L63" s="118" t="s">
        <v>52</v>
      </c>
      <c r="M63" s="118" t="s">
        <v>52</v>
      </c>
      <c r="N63" s="118" t="s">
        <v>52</v>
      </c>
      <c r="O63" s="119">
        <f>IF(E63="No participa",IF(F63="No participa",IF(G63="No participa",0,RESUMEN!$H$12),RESUMEN!$H$12),RESUMEN!$H$12)</f>
        <v>0</v>
      </c>
      <c r="P63" s="120">
        <f>SUM(COUNTIF(K63,$Z$13),COUNTIF(K63,$Z$14))*RESUMEN!H$13+SUM(COUNTIF(L63,$Z$13),COUNTIF(L63,$Z$14))*RESUMEN!H$13</f>
        <v>0</v>
      </c>
      <c r="Q63" s="120">
        <f>SUM(COUNTIF(N63,$Z$13),COUNTIF(N63,$Z$14))*RESUMEN!H$14</f>
        <v>0</v>
      </c>
      <c r="R63" s="120">
        <f t="shared" si="1"/>
        <v>0</v>
      </c>
      <c r="S63" s="26"/>
      <c r="T63" s="26"/>
      <c r="U63" s="4"/>
      <c r="V63" s="62"/>
      <c r="W63" s="62"/>
      <c r="X63" s="62"/>
      <c r="Y63" s="62"/>
      <c r="Z63" s="62"/>
      <c r="AA63" s="62"/>
      <c r="AB63" s="62"/>
      <c r="AC63" s="62"/>
      <c r="AD63" s="62"/>
      <c r="AE63" s="62"/>
    </row>
    <row r="64" ht="21.75" customHeight="1">
      <c r="A64" s="26"/>
      <c r="B64" s="115">
        <v>52.0</v>
      </c>
      <c r="C64" s="116"/>
      <c r="D64" s="116"/>
      <c r="E64" s="117" t="s">
        <v>51</v>
      </c>
      <c r="F64" s="117" t="s">
        <v>51</v>
      </c>
      <c r="G64" s="117" t="s">
        <v>51</v>
      </c>
      <c r="H64" s="117"/>
      <c r="I64" s="117"/>
      <c r="J64" s="117"/>
      <c r="K64" s="118" t="s">
        <v>52</v>
      </c>
      <c r="L64" s="118" t="s">
        <v>52</v>
      </c>
      <c r="M64" s="118" t="s">
        <v>52</v>
      </c>
      <c r="N64" s="118" t="s">
        <v>52</v>
      </c>
      <c r="O64" s="119">
        <f>IF(E64="No participa",IF(F64="No participa",IF(G64="No participa",0,RESUMEN!$H$12),RESUMEN!$H$12),RESUMEN!$H$12)</f>
        <v>0</v>
      </c>
      <c r="P64" s="120">
        <f>SUM(COUNTIF(K64,$Z$13),COUNTIF(K64,$Z$14))*RESUMEN!H$13+SUM(COUNTIF(L64,$Z$13),COUNTIF(L64,$Z$14))*RESUMEN!H$13</f>
        <v>0</v>
      </c>
      <c r="Q64" s="120">
        <f>SUM(COUNTIF(N64,$Z$13),COUNTIF(N64,$Z$14))*RESUMEN!H$14</f>
        <v>0</v>
      </c>
      <c r="R64" s="120">
        <f t="shared" si="1"/>
        <v>0</v>
      </c>
      <c r="S64" s="26"/>
      <c r="T64" s="26"/>
      <c r="U64" s="4"/>
      <c r="V64" s="62"/>
      <c r="W64" s="62"/>
      <c r="X64" s="62"/>
      <c r="Y64" s="62"/>
      <c r="Z64" s="62"/>
      <c r="AA64" s="62"/>
      <c r="AB64" s="62"/>
      <c r="AC64" s="62"/>
      <c r="AD64" s="62"/>
      <c r="AE64" s="62"/>
    </row>
    <row r="65" ht="21.75" customHeight="1">
      <c r="A65" s="26"/>
      <c r="B65" s="115">
        <v>53.0</v>
      </c>
      <c r="C65" s="116"/>
      <c r="D65" s="116"/>
      <c r="E65" s="117" t="s">
        <v>51</v>
      </c>
      <c r="F65" s="117" t="s">
        <v>51</v>
      </c>
      <c r="G65" s="117" t="s">
        <v>51</v>
      </c>
      <c r="H65" s="117"/>
      <c r="I65" s="117"/>
      <c r="J65" s="117"/>
      <c r="K65" s="118" t="s">
        <v>52</v>
      </c>
      <c r="L65" s="118" t="s">
        <v>52</v>
      </c>
      <c r="M65" s="118" t="s">
        <v>52</v>
      </c>
      <c r="N65" s="118" t="s">
        <v>52</v>
      </c>
      <c r="O65" s="119">
        <f>IF(E65="No participa",IF(F65="No participa",IF(G65="No participa",0,RESUMEN!$H$12),RESUMEN!$H$12),RESUMEN!$H$12)</f>
        <v>0</v>
      </c>
      <c r="P65" s="120">
        <f>SUM(COUNTIF(K65,$Z$13),COUNTIF(K65,$Z$14))*RESUMEN!H$13+SUM(COUNTIF(L65,$Z$13),COUNTIF(L65,$Z$14))*RESUMEN!H$13</f>
        <v>0</v>
      </c>
      <c r="Q65" s="120">
        <f>SUM(COUNTIF(N65,$Z$13),COUNTIF(N65,$Z$14))*RESUMEN!H$14</f>
        <v>0</v>
      </c>
      <c r="R65" s="120">
        <f t="shared" si="1"/>
        <v>0</v>
      </c>
      <c r="S65" s="26"/>
      <c r="T65" s="26"/>
      <c r="U65" s="4"/>
      <c r="V65" s="62"/>
      <c r="W65" s="62"/>
      <c r="X65" s="62"/>
      <c r="Y65" s="62"/>
      <c r="Z65" s="62"/>
      <c r="AA65" s="62"/>
      <c r="AB65" s="62"/>
      <c r="AC65" s="62"/>
      <c r="AD65" s="62"/>
      <c r="AE65" s="62"/>
    </row>
    <row r="66" ht="21.75" customHeight="1">
      <c r="A66" s="26"/>
      <c r="B66" s="115">
        <v>54.0</v>
      </c>
      <c r="C66" s="116"/>
      <c r="D66" s="116"/>
      <c r="E66" s="117" t="s">
        <v>51</v>
      </c>
      <c r="F66" s="117" t="s">
        <v>51</v>
      </c>
      <c r="G66" s="117" t="s">
        <v>51</v>
      </c>
      <c r="H66" s="117"/>
      <c r="I66" s="117"/>
      <c r="J66" s="117"/>
      <c r="K66" s="118" t="s">
        <v>52</v>
      </c>
      <c r="L66" s="118" t="s">
        <v>52</v>
      </c>
      <c r="M66" s="118" t="s">
        <v>52</v>
      </c>
      <c r="N66" s="118" t="s">
        <v>52</v>
      </c>
      <c r="O66" s="119">
        <f>IF(E66="No participa",IF(F66="No participa",IF(G66="No participa",0,RESUMEN!$H$12),RESUMEN!$H$12),RESUMEN!$H$12)</f>
        <v>0</v>
      </c>
      <c r="P66" s="120">
        <f>SUM(COUNTIF(K66,$Z$13),COUNTIF(K66,$Z$14))*RESUMEN!H$13+SUM(COUNTIF(L66,$Z$13),COUNTIF(L66,$Z$14))*RESUMEN!H$13</f>
        <v>0</v>
      </c>
      <c r="Q66" s="120">
        <f>SUM(COUNTIF(N66,$Z$13),COUNTIF(N66,$Z$14))*RESUMEN!H$14</f>
        <v>0</v>
      </c>
      <c r="R66" s="120">
        <f t="shared" si="1"/>
        <v>0</v>
      </c>
      <c r="S66" s="26"/>
      <c r="T66" s="26"/>
      <c r="U66" s="4"/>
      <c r="V66" s="62"/>
      <c r="W66" s="62"/>
      <c r="X66" s="62"/>
      <c r="Y66" s="62"/>
      <c r="Z66" s="62"/>
      <c r="AA66" s="62"/>
      <c r="AB66" s="62"/>
      <c r="AC66" s="62"/>
      <c r="AD66" s="62"/>
      <c r="AE66" s="62"/>
    </row>
    <row r="67" ht="21.75" customHeight="1">
      <c r="A67" s="26"/>
      <c r="B67" s="115">
        <v>55.0</v>
      </c>
      <c r="C67" s="116"/>
      <c r="D67" s="116"/>
      <c r="E67" s="117" t="s">
        <v>51</v>
      </c>
      <c r="F67" s="117" t="s">
        <v>51</v>
      </c>
      <c r="G67" s="117" t="s">
        <v>51</v>
      </c>
      <c r="H67" s="117"/>
      <c r="I67" s="117"/>
      <c r="J67" s="117"/>
      <c r="K67" s="118" t="s">
        <v>52</v>
      </c>
      <c r="L67" s="118" t="s">
        <v>52</v>
      </c>
      <c r="M67" s="118" t="s">
        <v>52</v>
      </c>
      <c r="N67" s="118" t="s">
        <v>52</v>
      </c>
      <c r="O67" s="119">
        <f>IF(E67="No participa",IF(F67="No participa",IF(G67="No participa",0,RESUMEN!$H$12),RESUMEN!$H$12),RESUMEN!$H$12)</f>
        <v>0</v>
      </c>
      <c r="P67" s="120">
        <f>SUM(COUNTIF(K67,$Z$13),COUNTIF(K67,$Z$14))*RESUMEN!H$13+SUM(COUNTIF(L67,$Z$13),COUNTIF(L67,$Z$14))*RESUMEN!H$13</f>
        <v>0</v>
      </c>
      <c r="Q67" s="120">
        <f>SUM(COUNTIF(N67,$Z$13),COUNTIF(N67,$Z$14))*RESUMEN!H$14</f>
        <v>0</v>
      </c>
      <c r="R67" s="120">
        <f t="shared" si="1"/>
        <v>0</v>
      </c>
      <c r="S67" s="26"/>
      <c r="T67" s="26"/>
      <c r="U67" s="4"/>
      <c r="V67" s="62"/>
      <c r="W67" s="62"/>
      <c r="X67" s="62"/>
      <c r="Y67" s="62"/>
      <c r="Z67" s="62"/>
      <c r="AA67" s="62"/>
      <c r="AB67" s="62"/>
      <c r="AC67" s="62"/>
      <c r="AD67" s="62"/>
      <c r="AE67" s="62"/>
    </row>
    <row r="68" ht="21.75" customHeight="1">
      <c r="A68" s="26"/>
      <c r="B68" s="115">
        <v>56.0</v>
      </c>
      <c r="C68" s="116"/>
      <c r="D68" s="116"/>
      <c r="E68" s="117" t="s">
        <v>51</v>
      </c>
      <c r="F68" s="117" t="s">
        <v>51</v>
      </c>
      <c r="G68" s="117" t="s">
        <v>51</v>
      </c>
      <c r="H68" s="117"/>
      <c r="I68" s="117"/>
      <c r="J68" s="117"/>
      <c r="K68" s="118" t="s">
        <v>52</v>
      </c>
      <c r="L68" s="118" t="s">
        <v>52</v>
      </c>
      <c r="M68" s="118" t="s">
        <v>52</v>
      </c>
      <c r="N68" s="118" t="s">
        <v>52</v>
      </c>
      <c r="O68" s="119">
        <f>IF(E68="No participa",IF(F68="No participa",IF(G68="No participa",0,RESUMEN!$H$12),RESUMEN!$H$12),RESUMEN!$H$12)</f>
        <v>0</v>
      </c>
      <c r="P68" s="120">
        <f>SUM(COUNTIF(K68,$Z$13),COUNTIF(K68,$Z$14))*RESUMEN!H$13+SUM(COUNTIF(L68,$Z$13),COUNTIF(L68,$Z$14))*RESUMEN!H$13</f>
        <v>0</v>
      </c>
      <c r="Q68" s="120">
        <f>SUM(COUNTIF(N68,$Z$13),COUNTIF(N68,$Z$14))*RESUMEN!H$14</f>
        <v>0</v>
      </c>
      <c r="R68" s="120">
        <f t="shared" si="1"/>
        <v>0</v>
      </c>
      <c r="S68" s="26"/>
      <c r="T68" s="26"/>
      <c r="U68" s="4"/>
      <c r="V68" s="62"/>
      <c r="W68" s="62"/>
      <c r="X68" s="62"/>
      <c r="Y68" s="62"/>
      <c r="Z68" s="62"/>
      <c r="AA68" s="62"/>
      <c r="AB68" s="62"/>
      <c r="AC68" s="62"/>
      <c r="AD68" s="62"/>
      <c r="AE68" s="62"/>
    </row>
    <row r="69" ht="21.75" customHeight="1">
      <c r="A69" s="26"/>
      <c r="B69" s="115">
        <v>57.0</v>
      </c>
      <c r="C69" s="116"/>
      <c r="D69" s="116"/>
      <c r="E69" s="117" t="s">
        <v>51</v>
      </c>
      <c r="F69" s="117" t="s">
        <v>51</v>
      </c>
      <c r="G69" s="117" t="s">
        <v>51</v>
      </c>
      <c r="H69" s="117"/>
      <c r="I69" s="117"/>
      <c r="J69" s="117"/>
      <c r="K69" s="118" t="s">
        <v>52</v>
      </c>
      <c r="L69" s="118" t="s">
        <v>52</v>
      </c>
      <c r="M69" s="118" t="s">
        <v>52</v>
      </c>
      <c r="N69" s="118" t="s">
        <v>52</v>
      </c>
      <c r="O69" s="119">
        <f>IF(E69="No participa",IF(F69="No participa",IF(G69="No participa",0,RESUMEN!$H$12),RESUMEN!$H$12),RESUMEN!$H$12)</f>
        <v>0</v>
      </c>
      <c r="P69" s="120">
        <f>SUM(COUNTIF(K69,$Z$13),COUNTIF(K69,$Z$14))*RESUMEN!H$13+SUM(COUNTIF(L69,$Z$13),COUNTIF(L69,$Z$14))*RESUMEN!H$13</f>
        <v>0</v>
      </c>
      <c r="Q69" s="120">
        <f>SUM(COUNTIF(N69,$Z$13),COUNTIF(N69,$Z$14))*RESUMEN!H$14</f>
        <v>0</v>
      </c>
      <c r="R69" s="120">
        <f t="shared" si="1"/>
        <v>0</v>
      </c>
      <c r="S69" s="26"/>
      <c r="T69" s="26"/>
      <c r="U69" s="4"/>
      <c r="V69" s="62"/>
      <c r="W69" s="62"/>
      <c r="X69" s="62"/>
      <c r="Y69" s="62"/>
      <c r="Z69" s="62"/>
      <c r="AA69" s="62"/>
      <c r="AB69" s="62"/>
      <c r="AC69" s="62"/>
      <c r="AD69" s="62"/>
      <c r="AE69" s="62"/>
    </row>
    <row r="70" ht="21.75" customHeight="1">
      <c r="A70" s="26"/>
      <c r="B70" s="115">
        <v>58.0</v>
      </c>
      <c r="C70" s="116"/>
      <c r="D70" s="116"/>
      <c r="E70" s="117" t="s">
        <v>51</v>
      </c>
      <c r="F70" s="117" t="s">
        <v>51</v>
      </c>
      <c r="G70" s="117" t="s">
        <v>51</v>
      </c>
      <c r="H70" s="117"/>
      <c r="I70" s="117"/>
      <c r="J70" s="117"/>
      <c r="K70" s="118" t="s">
        <v>52</v>
      </c>
      <c r="L70" s="118" t="s">
        <v>52</v>
      </c>
      <c r="M70" s="118" t="s">
        <v>52</v>
      </c>
      <c r="N70" s="118" t="s">
        <v>52</v>
      </c>
      <c r="O70" s="119">
        <f>IF(E70="No participa",IF(F70="No participa",IF(G70="No participa",0,RESUMEN!$H$12),RESUMEN!$H$12),RESUMEN!$H$12)</f>
        <v>0</v>
      </c>
      <c r="P70" s="120">
        <f>SUM(COUNTIF(K70,$Z$13),COUNTIF(K70,$Z$14))*RESUMEN!H$13+SUM(COUNTIF(L70,$Z$13),COUNTIF(L70,$Z$14))*RESUMEN!H$13</f>
        <v>0</v>
      </c>
      <c r="Q70" s="120">
        <f>SUM(COUNTIF(N70,$Z$13),COUNTIF(N70,$Z$14))*RESUMEN!H$14</f>
        <v>0</v>
      </c>
      <c r="R70" s="120">
        <f t="shared" si="1"/>
        <v>0</v>
      </c>
      <c r="S70" s="26"/>
      <c r="T70" s="26"/>
      <c r="U70" s="4"/>
      <c r="V70" s="62"/>
      <c r="W70" s="62"/>
      <c r="X70" s="62"/>
      <c r="Y70" s="62"/>
      <c r="Z70" s="62"/>
      <c r="AA70" s="62"/>
      <c r="AB70" s="62"/>
      <c r="AC70" s="62"/>
      <c r="AD70" s="62"/>
      <c r="AE70" s="62"/>
    </row>
    <row r="71" ht="21.75" customHeight="1">
      <c r="A71" s="26"/>
      <c r="B71" s="115">
        <v>59.0</v>
      </c>
      <c r="C71" s="116"/>
      <c r="D71" s="116"/>
      <c r="E71" s="117" t="s">
        <v>51</v>
      </c>
      <c r="F71" s="117" t="s">
        <v>51</v>
      </c>
      <c r="G71" s="117" t="s">
        <v>51</v>
      </c>
      <c r="H71" s="117"/>
      <c r="I71" s="117"/>
      <c r="J71" s="117"/>
      <c r="K71" s="118" t="s">
        <v>52</v>
      </c>
      <c r="L71" s="118" t="s">
        <v>52</v>
      </c>
      <c r="M71" s="118" t="s">
        <v>52</v>
      </c>
      <c r="N71" s="118" t="s">
        <v>52</v>
      </c>
      <c r="O71" s="119">
        <f>IF(E71="No participa",IF(F71="No participa",IF(G71="No participa",0,RESUMEN!$H$12),RESUMEN!$H$12),RESUMEN!$H$12)</f>
        <v>0</v>
      </c>
      <c r="P71" s="120">
        <f>SUM(COUNTIF(K71,$Z$13),COUNTIF(K71,$Z$14))*RESUMEN!H$13+SUM(COUNTIF(L71,$Z$13),COUNTIF(L71,$Z$14))*RESUMEN!H$13</f>
        <v>0</v>
      </c>
      <c r="Q71" s="120">
        <f>SUM(COUNTIF(N71,$Z$13),COUNTIF(N71,$Z$14))*RESUMEN!H$14</f>
        <v>0</v>
      </c>
      <c r="R71" s="120">
        <f t="shared" si="1"/>
        <v>0</v>
      </c>
      <c r="S71" s="26"/>
      <c r="T71" s="26"/>
      <c r="U71" s="4"/>
      <c r="V71" s="62"/>
      <c r="W71" s="62"/>
      <c r="X71" s="62"/>
      <c r="Y71" s="62"/>
      <c r="Z71" s="62"/>
      <c r="AA71" s="62"/>
      <c r="AB71" s="62"/>
      <c r="AC71" s="62"/>
      <c r="AD71" s="62"/>
      <c r="AE71" s="62"/>
    </row>
    <row r="72" ht="21.75" customHeight="1">
      <c r="A72" s="26"/>
      <c r="B72" s="115">
        <v>60.0</v>
      </c>
      <c r="C72" s="116"/>
      <c r="D72" s="116"/>
      <c r="E72" s="117" t="s">
        <v>51</v>
      </c>
      <c r="F72" s="117" t="s">
        <v>51</v>
      </c>
      <c r="G72" s="117" t="s">
        <v>51</v>
      </c>
      <c r="H72" s="117"/>
      <c r="I72" s="117"/>
      <c r="J72" s="117"/>
      <c r="K72" s="118" t="s">
        <v>52</v>
      </c>
      <c r="L72" s="118" t="s">
        <v>52</v>
      </c>
      <c r="M72" s="118" t="s">
        <v>52</v>
      </c>
      <c r="N72" s="118" t="s">
        <v>52</v>
      </c>
      <c r="O72" s="119">
        <f>IF(E72="No participa",IF(F72="No participa",IF(G72="No participa",0,RESUMEN!$H$12),RESUMEN!$H$12),RESUMEN!$H$12)</f>
        <v>0</v>
      </c>
      <c r="P72" s="120">
        <f>SUM(COUNTIF(K72,$Z$13),COUNTIF(K72,$Z$14))*RESUMEN!H$13+SUM(COUNTIF(L72,$Z$13),COUNTIF(L72,$Z$14))*RESUMEN!H$13</f>
        <v>0</v>
      </c>
      <c r="Q72" s="120">
        <f>SUM(COUNTIF(N72,$Z$13),COUNTIF(N72,$Z$14))*RESUMEN!H$14</f>
        <v>0</v>
      </c>
      <c r="R72" s="120">
        <f t="shared" si="1"/>
        <v>0</v>
      </c>
      <c r="S72" s="26"/>
      <c r="T72" s="26"/>
      <c r="U72" s="4"/>
      <c r="V72" s="62"/>
      <c r="W72" s="62"/>
      <c r="X72" s="62"/>
      <c r="Y72" s="62"/>
      <c r="Z72" s="62"/>
      <c r="AA72" s="62"/>
      <c r="AB72" s="62"/>
      <c r="AC72" s="62"/>
      <c r="AD72" s="62"/>
      <c r="AE72" s="62"/>
    </row>
    <row r="73" ht="21.75" customHeight="1">
      <c r="A73" s="26"/>
      <c r="B73" s="115">
        <v>61.0</v>
      </c>
      <c r="C73" s="116"/>
      <c r="D73" s="116"/>
      <c r="E73" s="117" t="s">
        <v>51</v>
      </c>
      <c r="F73" s="117" t="s">
        <v>51</v>
      </c>
      <c r="G73" s="117" t="s">
        <v>51</v>
      </c>
      <c r="H73" s="117"/>
      <c r="I73" s="117"/>
      <c r="J73" s="117"/>
      <c r="K73" s="118" t="s">
        <v>52</v>
      </c>
      <c r="L73" s="118" t="s">
        <v>52</v>
      </c>
      <c r="M73" s="118" t="s">
        <v>52</v>
      </c>
      <c r="N73" s="118" t="s">
        <v>52</v>
      </c>
      <c r="O73" s="119">
        <f>IF(E73="No participa",IF(F73="No participa",IF(G73="No participa",0,RESUMEN!$H$12),RESUMEN!$H$12),RESUMEN!$H$12)</f>
        <v>0</v>
      </c>
      <c r="P73" s="120">
        <f>SUM(COUNTIF(K73,$Z$13),COUNTIF(K73,$Z$14))*RESUMEN!H$13+SUM(COUNTIF(L73,$Z$13),COUNTIF(L73,$Z$14))*RESUMEN!H$13</f>
        <v>0</v>
      </c>
      <c r="Q73" s="120">
        <f>SUM(COUNTIF(N73,$Z$13),COUNTIF(N73,$Z$14))*RESUMEN!H$14</f>
        <v>0</v>
      </c>
      <c r="R73" s="120">
        <f t="shared" si="1"/>
        <v>0</v>
      </c>
      <c r="S73" s="26"/>
      <c r="T73" s="26"/>
      <c r="U73" s="4"/>
      <c r="V73" s="62"/>
      <c r="W73" s="62"/>
      <c r="X73" s="62"/>
      <c r="Y73" s="62"/>
      <c r="Z73" s="62"/>
      <c r="AA73" s="62"/>
      <c r="AB73" s="62"/>
      <c r="AC73" s="62"/>
      <c r="AD73" s="62"/>
      <c r="AE73" s="62"/>
    </row>
    <row r="74" ht="21.75" customHeight="1">
      <c r="A74" s="26"/>
      <c r="B74" s="115">
        <v>62.0</v>
      </c>
      <c r="C74" s="116"/>
      <c r="D74" s="116"/>
      <c r="E74" s="117" t="s">
        <v>51</v>
      </c>
      <c r="F74" s="117" t="s">
        <v>51</v>
      </c>
      <c r="G74" s="117" t="s">
        <v>51</v>
      </c>
      <c r="H74" s="117"/>
      <c r="I74" s="117"/>
      <c r="J74" s="117"/>
      <c r="K74" s="118" t="s">
        <v>52</v>
      </c>
      <c r="L74" s="118" t="s">
        <v>52</v>
      </c>
      <c r="M74" s="118" t="s">
        <v>52</v>
      </c>
      <c r="N74" s="118" t="s">
        <v>52</v>
      </c>
      <c r="O74" s="119">
        <f>IF(E74="No participa",IF(F74="No participa",IF(G74="No participa",0,RESUMEN!$H$12),RESUMEN!$H$12),RESUMEN!$H$12)</f>
        <v>0</v>
      </c>
      <c r="P74" s="120">
        <f>SUM(COUNTIF(K74,$Z$13),COUNTIF(K74,$Z$14))*RESUMEN!H$13+SUM(COUNTIF(L74,$Z$13),COUNTIF(L74,$Z$14))*RESUMEN!H$13</f>
        <v>0</v>
      </c>
      <c r="Q74" s="120">
        <f>SUM(COUNTIF(N74,$Z$13),COUNTIF(N74,$Z$14))*RESUMEN!H$14</f>
        <v>0</v>
      </c>
      <c r="R74" s="120">
        <f t="shared" si="1"/>
        <v>0</v>
      </c>
      <c r="S74" s="26"/>
      <c r="T74" s="26"/>
      <c r="U74" s="4"/>
      <c r="V74" s="62"/>
      <c r="W74" s="62"/>
      <c r="X74" s="62"/>
      <c r="Y74" s="62"/>
      <c r="Z74" s="62"/>
      <c r="AA74" s="62"/>
      <c r="AB74" s="62"/>
      <c r="AC74" s="62"/>
      <c r="AD74" s="62"/>
      <c r="AE74" s="62"/>
    </row>
    <row r="75" ht="21.75" customHeight="1">
      <c r="A75" s="26"/>
      <c r="B75" s="115">
        <v>63.0</v>
      </c>
      <c r="C75" s="116"/>
      <c r="D75" s="116"/>
      <c r="E75" s="117" t="s">
        <v>51</v>
      </c>
      <c r="F75" s="117" t="s">
        <v>51</v>
      </c>
      <c r="G75" s="117" t="s">
        <v>51</v>
      </c>
      <c r="H75" s="117"/>
      <c r="I75" s="117"/>
      <c r="J75" s="117"/>
      <c r="K75" s="118" t="s">
        <v>52</v>
      </c>
      <c r="L75" s="118" t="s">
        <v>52</v>
      </c>
      <c r="M75" s="118" t="s">
        <v>52</v>
      </c>
      <c r="N75" s="118" t="s">
        <v>52</v>
      </c>
      <c r="O75" s="119">
        <f>IF(E75="No participa",IF(F75="No participa",IF(G75="No participa",0,RESUMEN!$H$12),RESUMEN!$H$12),RESUMEN!$H$12)</f>
        <v>0</v>
      </c>
      <c r="P75" s="120">
        <f>SUM(COUNTIF(K75,$Z$13),COUNTIF(K75,$Z$14))*RESUMEN!H$13+SUM(COUNTIF(L75,$Z$13),COUNTIF(L75,$Z$14))*RESUMEN!H$13</f>
        <v>0</v>
      </c>
      <c r="Q75" s="120">
        <f>SUM(COUNTIF(N75,$Z$13),COUNTIF(N75,$Z$14))*RESUMEN!H$14</f>
        <v>0</v>
      </c>
      <c r="R75" s="120">
        <f t="shared" si="1"/>
        <v>0</v>
      </c>
      <c r="S75" s="26"/>
      <c r="T75" s="26"/>
      <c r="U75" s="4"/>
      <c r="V75" s="62"/>
      <c r="W75" s="62"/>
      <c r="X75" s="62"/>
      <c r="Y75" s="62"/>
      <c r="Z75" s="62"/>
      <c r="AA75" s="62"/>
      <c r="AB75" s="62"/>
      <c r="AC75" s="62"/>
      <c r="AD75" s="62"/>
      <c r="AE75" s="62"/>
    </row>
    <row r="76" ht="21.75" customHeight="1">
      <c r="A76" s="26"/>
      <c r="B76" s="115">
        <v>64.0</v>
      </c>
      <c r="C76" s="116"/>
      <c r="D76" s="116"/>
      <c r="E76" s="117" t="s">
        <v>51</v>
      </c>
      <c r="F76" s="117" t="s">
        <v>51</v>
      </c>
      <c r="G76" s="117" t="s">
        <v>51</v>
      </c>
      <c r="H76" s="117"/>
      <c r="I76" s="117"/>
      <c r="J76" s="117"/>
      <c r="K76" s="118" t="s">
        <v>52</v>
      </c>
      <c r="L76" s="118" t="s">
        <v>52</v>
      </c>
      <c r="M76" s="118" t="s">
        <v>52</v>
      </c>
      <c r="N76" s="118" t="s">
        <v>52</v>
      </c>
      <c r="O76" s="119">
        <f>IF(E76="No participa",IF(F76="No participa",IF(G76="No participa",0,RESUMEN!$H$12),RESUMEN!$H$12),RESUMEN!$H$12)</f>
        <v>0</v>
      </c>
      <c r="P76" s="120">
        <f>SUM(COUNTIF(K76,$Z$13),COUNTIF(K76,$Z$14))*RESUMEN!H$13+SUM(COUNTIF(L76,$Z$13),COUNTIF(L76,$Z$14))*RESUMEN!H$13</f>
        <v>0</v>
      </c>
      <c r="Q76" s="120">
        <f>SUM(COUNTIF(N76,$Z$13),COUNTIF(N76,$Z$14))*RESUMEN!H$14</f>
        <v>0</v>
      </c>
      <c r="R76" s="120">
        <f t="shared" si="1"/>
        <v>0</v>
      </c>
      <c r="S76" s="26"/>
      <c r="T76" s="26"/>
      <c r="U76" s="4"/>
      <c r="V76" s="62"/>
      <c r="W76" s="62"/>
      <c r="X76" s="62"/>
      <c r="Y76" s="62"/>
      <c r="Z76" s="62"/>
      <c r="AA76" s="62"/>
      <c r="AB76" s="62"/>
      <c r="AC76" s="62"/>
      <c r="AD76" s="62"/>
      <c r="AE76" s="62"/>
    </row>
    <row r="77" ht="21.75" customHeight="1">
      <c r="A77" s="26"/>
      <c r="B77" s="115">
        <v>65.0</v>
      </c>
      <c r="C77" s="116"/>
      <c r="D77" s="116"/>
      <c r="E77" s="117" t="s">
        <v>51</v>
      </c>
      <c r="F77" s="117" t="s">
        <v>51</v>
      </c>
      <c r="G77" s="117" t="s">
        <v>51</v>
      </c>
      <c r="H77" s="117"/>
      <c r="I77" s="117"/>
      <c r="J77" s="117"/>
      <c r="K77" s="118" t="s">
        <v>52</v>
      </c>
      <c r="L77" s="118" t="s">
        <v>52</v>
      </c>
      <c r="M77" s="118" t="s">
        <v>52</v>
      </c>
      <c r="N77" s="118" t="s">
        <v>52</v>
      </c>
      <c r="O77" s="119">
        <f>IF(E77="No participa",IF(F77="No participa",IF(G77="No participa",0,RESUMEN!$H$12),RESUMEN!$H$12),RESUMEN!$H$12)</f>
        <v>0</v>
      </c>
      <c r="P77" s="120">
        <f>SUM(COUNTIF(K77,$Z$13),COUNTIF(K77,$Z$14))*RESUMEN!H$13+SUM(COUNTIF(L77,$Z$13),COUNTIF(L77,$Z$14))*RESUMEN!H$13</f>
        <v>0</v>
      </c>
      <c r="Q77" s="120">
        <f>SUM(COUNTIF(N77,$Z$13),COUNTIF(N77,$Z$14))*RESUMEN!H$14</f>
        <v>0</v>
      </c>
      <c r="R77" s="120">
        <f t="shared" si="1"/>
        <v>0</v>
      </c>
      <c r="S77" s="26"/>
      <c r="T77" s="26"/>
      <c r="U77" s="4"/>
      <c r="V77" s="62"/>
      <c r="W77" s="62"/>
      <c r="X77" s="62"/>
      <c r="Y77" s="62"/>
      <c r="Z77" s="62"/>
      <c r="AA77" s="62"/>
      <c r="AB77" s="62"/>
      <c r="AC77" s="62"/>
      <c r="AD77" s="62"/>
      <c r="AE77" s="62"/>
    </row>
    <row r="78" ht="21.75" customHeight="1">
      <c r="A78" s="26"/>
      <c r="B78" s="115">
        <v>66.0</v>
      </c>
      <c r="C78" s="116"/>
      <c r="D78" s="116"/>
      <c r="E78" s="117" t="s">
        <v>51</v>
      </c>
      <c r="F78" s="117" t="s">
        <v>51</v>
      </c>
      <c r="G78" s="117" t="s">
        <v>51</v>
      </c>
      <c r="H78" s="117"/>
      <c r="I78" s="117"/>
      <c r="J78" s="117"/>
      <c r="K78" s="118" t="s">
        <v>52</v>
      </c>
      <c r="L78" s="118" t="s">
        <v>52</v>
      </c>
      <c r="M78" s="118" t="s">
        <v>52</v>
      </c>
      <c r="N78" s="118" t="s">
        <v>52</v>
      </c>
      <c r="O78" s="119">
        <f>IF(E78="No participa",IF(F78="No participa",IF(G78="No participa",0,RESUMEN!$H$12),RESUMEN!$H$12),RESUMEN!$H$12)</f>
        <v>0</v>
      </c>
      <c r="P78" s="120">
        <f>SUM(COUNTIF(K78,$Z$13),COUNTIF(K78,$Z$14))*RESUMEN!H$13+SUM(COUNTIF(L78,$Z$13),COUNTIF(L78,$Z$14))*RESUMEN!H$13</f>
        <v>0</v>
      </c>
      <c r="Q78" s="120">
        <f>SUM(COUNTIF(N78,$Z$13),COUNTIF(N78,$Z$14))*RESUMEN!H$14</f>
        <v>0</v>
      </c>
      <c r="R78" s="120">
        <f t="shared" si="1"/>
        <v>0</v>
      </c>
      <c r="S78" s="26"/>
      <c r="T78" s="26"/>
      <c r="U78" s="4"/>
      <c r="V78" s="62"/>
      <c r="W78" s="62"/>
      <c r="X78" s="62"/>
      <c r="Y78" s="62"/>
      <c r="Z78" s="62"/>
      <c r="AA78" s="62"/>
      <c r="AB78" s="62"/>
      <c r="AC78" s="62"/>
      <c r="AD78" s="62"/>
      <c r="AE78" s="62"/>
    </row>
    <row r="79" ht="21.75" customHeight="1">
      <c r="A79" s="26"/>
      <c r="B79" s="115">
        <v>67.0</v>
      </c>
      <c r="C79" s="116"/>
      <c r="D79" s="116"/>
      <c r="E79" s="117" t="s">
        <v>51</v>
      </c>
      <c r="F79" s="117" t="s">
        <v>51</v>
      </c>
      <c r="G79" s="117" t="s">
        <v>51</v>
      </c>
      <c r="H79" s="117"/>
      <c r="I79" s="117"/>
      <c r="J79" s="117"/>
      <c r="K79" s="118" t="s">
        <v>52</v>
      </c>
      <c r="L79" s="118" t="s">
        <v>52</v>
      </c>
      <c r="M79" s="118" t="s">
        <v>52</v>
      </c>
      <c r="N79" s="118" t="s">
        <v>52</v>
      </c>
      <c r="O79" s="119">
        <f>IF(E79="No participa",IF(F79="No participa",IF(G79="No participa",0,RESUMEN!$H$12),RESUMEN!$H$12),RESUMEN!$H$12)</f>
        <v>0</v>
      </c>
      <c r="P79" s="120">
        <f>SUM(COUNTIF(K79,$Z$13),COUNTIF(K79,$Z$14))*RESUMEN!H$13+SUM(COUNTIF(L79,$Z$13),COUNTIF(L79,$Z$14))*RESUMEN!H$13</f>
        <v>0</v>
      </c>
      <c r="Q79" s="120">
        <f>SUM(COUNTIF(N79,$Z$13),COUNTIF(N79,$Z$14))*RESUMEN!H$14</f>
        <v>0</v>
      </c>
      <c r="R79" s="120">
        <f t="shared" si="1"/>
        <v>0</v>
      </c>
      <c r="S79" s="26"/>
      <c r="T79" s="26"/>
      <c r="U79" s="4"/>
      <c r="V79" s="62"/>
      <c r="W79" s="62"/>
      <c r="X79" s="62"/>
      <c r="Y79" s="62"/>
      <c r="Z79" s="62"/>
      <c r="AA79" s="62"/>
      <c r="AB79" s="62"/>
      <c r="AC79" s="62"/>
      <c r="AD79" s="62"/>
      <c r="AE79" s="62"/>
    </row>
    <row r="80" ht="21.75" customHeight="1">
      <c r="A80" s="26"/>
      <c r="B80" s="115">
        <v>68.0</v>
      </c>
      <c r="C80" s="116"/>
      <c r="D80" s="116"/>
      <c r="E80" s="117" t="s">
        <v>51</v>
      </c>
      <c r="F80" s="117" t="s">
        <v>51</v>
      </c>
      <c r="G80" s="117" t="s">
        <v>51</v>
      </c>
      <c r="H80" s="117"/>
      <c r="I80" s="117"/>
      <c r="J80" s="117"/>
      <c r="K80" s="118" t="s">
        <v>52</v>
      </c>
      <c r="L80" s="118" t="s">
        <v>52</v>
      </c>
      <c r="M80" s="118" t="s">
        <v>52</v>
      </c>
      <c r="N80" s="118" t="s">
        <v>52</v>
      </c>
      <c r="O80" s="119">
        <f>IF(E80="No participa",IF(F80="No participa",IF(G80="No participa",0,RESUMEN!$H$12),RESUMEN!$H$12),RESUMEN!$H$12)</f>
        <v>0</v>
      </c>
      <c r="P80" s="120">
        <f>SUM(COUNTIF(K80,$Z$13),COUNTIF(K80,$Z$14))*RESUMEN!H$13+SUM(COUNTIF(L80,$Z$13),COUNTIF(L80,$Z$14))*RESUMEN!H$13</f>
        <v>0</v>
      </c>
      <c r="Q80" s="120">
        <f>SUM(COUNTIF(N80,$Z$13),COUNTIF(N80,$Z$14))*RESUMEN!H$14</f>
        <v>0</v>
      </c>
      <c r="R80" s="120">
        <f t="shared" si="1"/>
        <v>0</v>
      </c>
      <c r="S80" s="26"/>
      <c r="T80" s="26"/>
      <c r="U80" s="4"/>
      <c r="V80" s="62"/>
      <c r="W80" s="62"/>
      <c r="X80" s="62"/>
      <c r="Y80" s="62"/>
      <c r="Z80" s="62"/>
      <c r="AA80" s="62"/>
      <c r="AB80" s="62"/>
      <c r="AC80" s="62"/>
      <c r="AD80" s="62"/>
      <c r="AE80" s="62"/>
    </row>
    <row r="81" ht="21.75" customHeight="1">
      <c r="A81" s="26"/>
      <c r="B81" s="115">
        <v>69.0</v>
      </c>
      <c r="C81" s="116"/>
      <c r="D81" s="116"/>
      <c r="E81" s="117" t="s">
        <v>51</v>
      </c>
      <c r="F81" s="117" t="s">
        <v>51</v>
      </c>
      <c r="G81" s="117" t="s">
        <v>51</v>
      </c>
      <c r="H81" s="117"/>
      <c r="I81" s="117"/>
      <c r="J81" s="117"/>
      <c r="K81" s="118" t="s">
        <v>52</v>
      </c>
      <c r="L81" s="118" t="s">
        <v>52</v>
      </c>
      <c r="M81" s="118" t="s">
        <v>52</v>
      </c>
      <c r="N81" s="118" t="s">
        <v>52</v>
      </c>
      <c r="O81" s="119">
        <f>IF(E81="No participa",IF(F81="No participa",IF(G81="No participa",0,RESUMEN!$H$12),RESUMEN!$H$12),RESUMEN!$H$12)</f>
        <v>0</v>
      </c>
      <c r="P81" s="120">
        <f>SUM(COUNTIF(K81,$Z$13),COUNTIF(K81,$Z$14))*RESUMEN!H$13+SUM(COUNTIF(L81,$Z$13),COUNTIF(L81,$Z$14))*RESUMEN!H$13</f>
        <v>0</v>
      </c>
      <c r="Q81" s="120">
        <f>SUM(COUNTIF(N81,$Z$13),COUNTIF(N81,$Z$14))*RESUMEN!H$14</f>
        <v>0</v>
      </c>
      <c r="R81" s="120">
        <f t="shared" si="1"/>
        <v>0</v>
      </c>
      <c r="S81" s="26"/>
      <c r="T81" s="26"/>
      <c r="U81" s="4"/>
      <c r="V81" s="62"/>
      <c r="W81" s="62"/>
      <c r="X81" s="62"/>
      <c r="Y81" s="62"/>
      <c r="Z81" s="62"/>
      <c r="AA81" s="62"/>
      <c r="AB81" s="62"/>
      <c r="AC81" s="62"/>
      <c r="AD81" s="62"/>
      <c r="AE81" s="62"/>
    </row>
    <row r="82" ht="21.75" customHeight="1">
      <c r="A82" s="26"/>
      <c r="B82" s="115">
        <v>70.0</v>
      </c>
      <c r="C82" s="116"/>
      <c r="D82" s="116"/>
      <c r="E82" s="117" t="s">
        <v>51</v>
      </c>
      <c r="F82" s="117" t="s">
        <v>51</v>
      </c>
      <c r="G82" s="117" t="s">
        <v>51</v>
      </c>
      <c r="H82" s="117"/>
      <c r="I82" s="117"/>
      <c r="J82" s="117"/>
      <c r="K82" s="118" t="s">
        <v>52</v>
      </c>
      <c r="L82" s="118" t="s">
        <v>52</v>
      </c>
      <c r="M82" s="118" t="s">
        <v>52</v>
      </c>
      <c r="N82" s="118" t="s">
        <v>52</v>
      </c>
      <c r="O82" s="119">
        <f>IF(E82="No participa",IF(F82="No participa",IF(G82="No participa",0,RESUMEN!$H$12),RESUMEN!$H$12),RESUMEN!$H$12)</f>
        <v>0</v>
      </c>
      <c r="P82" s="120">
        <f>SUM(COUNTIF(K82,$Z$13),COUNTIF(K82,$Z$14))*RESUMEN!H$13+SUM(COUNTIF(L82,$Z$13),COUNTIF(L82,$Z$14))*RESUMEN!H$13</f>
        <v>0</v>
      </c>
      <c r="Q82" s="120">
        <f>SUM(COUNTIF(N82,$Z$13),COUNTIF(N82,$Z$14))*RESUMEN!H$14</f>
        <v>0</v>
      </c>
      <c r="R82" s="120">
        <f t="shared" si="1"/>
        <v>0</v>
      </c>
      <c r="S82" s="26"/>
      <c r="T82" s="26"/>
      <c r="U82" s="4"/>
      <c r="V82" s="62"/>
      <c r="W82" s="62"/>
      <c r="X82" s="62"/>
      <c r="Y82" s="62"/>
      <c r="Z82" s="62"/>
      <c r="AA82" s="62"/>
      <c r="AB82" s="62"/>
      <c r="AC82" s="62"/>
      <c r="AD82" s="62"/>
      <c r="AE82" s="62"/>
    </row>
    <row r="83" ht="21.75" customHeight="1">
      <c r="A83" s="26"/>
      <c r="B83" s="53"/>
      <c r="C83" s="122" t="s">
        <v>70</v>
      </c>
      <c r="D83" s="123"/>
      <c r="E83" s="123">
        <f t="shared" ref="E83:G83" si="6">$B82- COUNTIF(E13:E82,"No participa")-COUNTIF(E13:E82,"")</f>
        <v>0</v>
      </c>
      <c r="F83" s="123">
        <f t="shared" si="6"/>
        <v>0</v>
      </c>
      <c r="G83" s="123">
        <f t="shared" si="6"/>
        <v>0</v>
      </c>
      <c r="H83" s="123"/>
      <c r="I83" s="123"/>
      <c r="J83" s="123"/>
      <c r="K83" s="123">
        <f t="shared" ref="K83:N83" si="7">$B82- COUNTIF(K13:K82,"No")-COUNTIF(K13:K82,"")</f>
        <v>0</v>
      </c>
      <c r="L83" s="123">
        <f t="shared" si="7"/>
        <v>0</v>
      </c>
      <c r="M83" s="123">
        <f t="shared" si="7"/>
        <v>0</v>
      </c>
      <c r="N83" s="123">
        <f t="shared" si="7"/>
        <v>0</v>
      </c>
      <c r="O83" s="120">
        <f t="shared" ref="O83:R83" si="8">SUM(O13:O82)</f>
        <v>0</v>
      </c>
      <c r="P83" s="124">
        <f t="shared" si="8"/>
        <v>0</v>
      </c>
      <c r="Q83" s="124">
        <f t="shared" si="8"/>
        <v>0</v>
      </c>
      <c r="R83" s="124">
        <f t="shared" si="8"/>
        <v>0</v>
      </c>
      <c r="S83" s="26"/>
      <c r="T83" s="26"/>
      <c r="U83" s="4"/>
      <c r="V83" s="62"/>
      <c r="W83" s="62"/>
      <c r="X83" s="62"/>
      <c r="Y83" s="62"/>
      <c r="Z83" s="62"/>
      <c r="AA83" s="62"/>
      <c r="AB83" s="62"/>
      <c r="AC83" s="62"/>
      <c r="AD83" s="62"/>
      <c r="AE83" s="62"/>
    </row>
    <row r="84" ht="17.25" customHeight="1">
      <c r="A84" s="26"/>
      <c r="B84" s="53"/>
      <c r="C84" s="122"/>
      <c r="D84" s="122"/>
      <c r="E84" s="122"/>
      <c r="F84" s="122"/>
      <c r="G84" s="122"/>
      <c r="H84" s="122"/>
      <c r="I84" s="122"/>
      <c r="J84" s="122"/>
      <c r="K84" s="125"/>
      <c r="L84" s="125"/>
      <c r="M84" s="125"/>
      <c r="N84" s="126"/>
      <c r="O84" s="127"/>
      <c r="P84" s="127"/>
      <c r="Q84" s="126"/>
      <c r="R84" s="126"/>
      <c r="S84" s="26"/>
      <c r="T84" s="26"/>
      <c r="U84" s="4"/>
      <c r="V84" s="62"/>
      <c r="W84" s="62"/>
      <c r="X84" s="62"/>
      <c r="Y84" s="62"/>
      <c r="Z84" s="62"/>
      <c r="AA84" s="62"/>
      <c r="AB84" s="62"/>
      <c r="AC84" s="62"/>
      <c r="AD84" s="62"/>
      <c r="AE84" s="62"/>
    </row>
    <row r="85" ht="17.25" customHeight="1">
      <c r="A85" s="128"/>
      <c r="B85" s="26"/>
      <c r="C85" s="26"/>
      <c r="D85" s="26"/>
      <c r="E85" s="26"/>
      <c r="F85" s="26"/>
      <c r="G85" s="26"/>
      <c r="H85" s="26"/>
      <c r="I85" s="26"/>
      <c r="J85" s="26"/>
      <c r="K85" s="26"/>
      <c r="L85" s="26"/>
      <c r="M85" s="26"/>
      <c r="N85" s="26"/>
      <c r="O85" s="29"/>
      <c r="P85" s="26"/>
      <c r="Q85" s="26"/>
      <c r="R85" s="26"/>
      <c r="S85" s="26"/>
      <c r="T85" s="26"/>
      <c r="U85" s="4"/>
      <c r="V85" s="62"/>
      <c r="W85" s="62"/>
      <c r="X85" s="62"/>
      <c r="Y85" s="62"/>
      <c r="Z85" s="62"/>
      <c r="AA85" s="62"/>
      <c r="AB85" s="62"/>
      <c r="AC85" s="62"/>
      <c r="AD85" s="62"/>
      <c r="AE85" s="62"/>
    </row>
    <row r="86" ht="17.25" customHeight="1">
      <c r="A86" s="4"/>
      <c r="B86" s="4"/>
      <c r="K86" s="4"/>
      <c r="L86" s="4"/>
      <c r="M86" s="4"/>
      <c r="N86" s="4"/>
      <c r="O86" s="129"/>
      <c r="P86" s="4"/>
      <c r="Q86" s="4"/>
      <c r="R86" s="4"/>
      <c r="S86" s="4"/>
      <c r="T86" s="4"/>
      <c r="U86" s="4"/>
      <c r="V86" s="62"/>
      <c r="W86" s="62"/>
      <c r="X86" s="62"/>
      <c r="Y86" s="62"/>
      <c r="Z86" s="62"/>
      <c r="AA86" s="62"/>
      <c r="AB86" s="62"/>
      <c r="AC86" s="62"/>
      <c r="AD86" s="62"/>
      <c r="AE86" s="62"/>
    </row>
    <row r="87" ht="15.75" hidden="1" customHeight="1">
      <c r="A87" s="4"/>
      <c r="B87" s="4"/>
      <c r="C87" s="4" t="s">
        <v>71</v>
      </c>
      <c r="D87" s="4">
        <f>O83/RESUMEN!H12</f>
        <v>0</v>
      </c>
      <c r="K87" s="4"/>
      <c r="L87" s="4"/>
      <c r="M87" s="4"/>
      <c r="N87" s="4"/>
      <c r="O87" s="129"/>
      <c r="P87" s="4"/>
      <c r="Q87" s="4"/>
      <c r="R87" s="4"/>
      <c r="S87" s="4"/>
      <c r="T87" s="4"/>
      <c r="U87" s="4"/>
      <c r="V87" s="62"/>
      <c r="W87" s="62"/>
      <c r="X87" s="62"/>
      <c r="Y87" s="62"/>
      <c r="Z87" s="62"/>
      <c r="AA87" s="62"/>
      <c r="AB87" s="62"/>
      <c r="AC87" s="62"/>
      <c r="AD87" s="62"/>
      <c r="AE87" s="62"/>
    </row>
    <row r="88" ht="15.75" hidden="1" customHeight="1">
      <c r="A88" s="4"/>
      <c r="B88" s="4"/>
      <c r="C88" s="4" t="s">
        <v>72</v>
      </c>
      <c r="D88" s="130" t="str">
        <f>IF(COUNTIF(F13:F82,V23)&gt;2,"Sí","No")</f>
        <v>No</v>
      </c>
      <c r="K88" s="4"/>
      <c r="L88" s="4"/>
      <c r="M88" s="4"/>
      <c r="N88" s="4"/>
      <c r="O88" s="129"/>
      <c r="P88" s="4"/>
      <c r="Q88" s="4"/>
      <c r="R88" s="4"/>
      <c r="S88" s="4"/>
      <c r="T88" s="4"/>
      <c r="U88" s="4"/>
      <c r="V88" s="62"/>
      <c r="W88" s="62"/>
      <c r="X88" s="62"/>
      <c r="Y88" s="62"/>
      <c r="Z88" s="62"/>
      <c r="AA88" s="62"/>
      <c r="AB88" s="62"/>
      <c r="AC88" s="62"/>
      <c r="AD88" s="62"/>
      <c r="AE88" s="62"/>
    </row>
    <row r="89" ht="15.75" hidden="1" customHeight="1">
      <c r="A89" s="4"/>
      <c r="B89" s="4"/>
      <c r="C89" s="4"/>
      <c r="D89" s="130"/>
      <c r="K89" s="4"/>
      <c r="L89" s="4"/>
      <c r="M89" s="4"/>
      <c r="N89" s="4"/>
      <c r="O89" s="129"/>
      <c r="P89" s="4"/>
      <c r="Q89" s="4"/>
      <c r="R89" s="4"/>
      <c r="S89" s="4"/>
      <c r="T89" s="4"/>
      <c r="U89" s="4"/>
      <c r="V89" s="62"/>
      <c r="W89" s="62"/>
      <c r="X89" s="62"/>
      <c r="Y89" s="62"/>
      <c r="Z89" s="62"/>
      <c r="AA89" s="62"/>
      <c r="AB89" s="62"/>
      <c r="AC89" s="62"/>
      <c r="AD89" s="62"/>
      <c r="AE89" s="62"/>
    </row>
    <row r="90" ht="15.75" hidden="1" customHeight="1">
      <c r="A90" s="4"/>
      <c r="B90" s="4"/>
      <c r="C90" s="4" t="s">
        <v>73</v>
      </c>
      <c r="D90" s="4">
        <f t="shared" ref="D90:D93" si="9">COUNTIF(H$13:H$82,X14)</f>
        <v>0</v>
      </c>
      <c r="E90" s="4"/>
      <c r="K90" s="4"/>
      <c r="L90" s="4"/>
      <c r="M90" s="4"/>
      <c r="N90" s="4"/>
      <c r="O90" s="129"/>
      <c r="P90" s="4"/>
      <c r="Q90" s="4"/>
      <c r="R90" s="4"/>
      <c r="S90" s="4"/>
      <c r="T90" s="4"/>
      <c r="U90" s="4"/>
      <c r="V90" s="62"/>
      <c r="W90" s="62"/>
      <c r="X90" s="62"/>
      <c r="Y90" s="62"/>
      <c r="Z90" s="62"/>
      <c r="AA90" s="62"/>
      <c r="AB90" s="62"/>
      <c r="AC90" s="62"/>
      <c r="AD90" s="62"/>
      <c r="AE90" s="62"/>
    </row>
    <row r="91" ht="15.75" hidden="1" customHeight="1">
      <c r="A91" s="4"/>
      <c r="B91" s="4"/>
      <c r="D91" s="4">
        <f t="shared" si="9"/>
        <v>0</v>
      </c>
      <c r="E91" s="4"/>
      <c r="K91" s="4"/>
      <c r="L91" s="4"/>
      <c r="M91" s="4"/>
      <c r="N91" s="4"/>
      <c r="O91" s="129"/>
      <c r="P91" s="4"/>
      <c r="Q91" s="4"/>
      <c r="R91" s="4"/>
      <c r="S91" s="4"/>
      <c r="T91" s="4"/>
      <c r="U91" s="4"/>
      <c r="V91" s="62"/>
      <c r="W91" s="62"/>
      <c r="X91" s="62"/>
      <c r="Y91" s="62"/>
      <c r="Z91" s="62"/>
      <c r="AA91" s="62"/>
      <c r="AB91" s="62"/>
      <c r="AC91" s="62"/>
      <c r="AD91" s="62"/>
      <c r="AE91" s="62"/>
    </row>
    <row r="92" ht="15.75" hidden="1" customHeight="1">
      <c r="A92" s="4"/>
      <c r="B92" s="4"/>
      <c r="D92" s="4">
        <f t="shared" si="9"/>
        <v>0</v>
      </c>
      <c r="E92" s="4"/>
      <c r="K92" s="4"/>
      <c r="L92" s="4"/>
      <c r="M92" s="4"/>
      <c r="N92" s="4"/>
      <c r="O92" s="129"/>
      <c r="P92" s="4"/>
      <c r="Q92" s="4"/>
      <c r="R92" s="4"/>
      <c r="S92" s="4"/>
      <c r="T92" s="4"/>
      <c r="U92" s="4"/>
      <c r="V92" s="62"/>
      <c r="W92" s="62"/>
      <c r="X92" s="62"/>
      <c r="Y92" s="62"/>
      <c r="Z92" s="62"/>
      <c r="AA92" s="62"/>
      <c r="AB92" s="62"/>
      <c r="AC92" s="62"/>
      <c r="AD92" s="62"/>
      <c r="AE92" s="62"/>
    </row>
    <row r="93" ht="15.75" hidden="1" customHeight="1">
      <c r="A93" s="4"/>
      <c r="B93" s="4"/>
      <c r="D93" s="4">
        <f t="shared" si="9"/>
        <v>0</v>
      </c>
      <c r="E93" s="4"/>
      <c r="K93" s="4"/>
      <c r="L93" s="4"/>
      <c r="M93" s="4"/>
      <c r="N93" s="4"/>
      <c r="O93" s="129"/>
      <c r="P93" s="4"/>
      <c r="Q93" s="4"/>
      <c r="R93" s="4"/>
      <c r="S93" s="4"/>
      <c r="T93" s="4"/>
      <c r="U93" s="4"/>
      <c r="V93" s="62"/>
      <c r="W93" s="62"/>
      <c r="X93" s="62"/>
      <c r="Y93" s="62"/>
      <c r="Z93" s="62"/>
      <c r="AA93" s="62"/>
      <c r="AB93" s="62"/>
      <c r="AC93" s="62"/>
      <c r="AD93" s="62"/>
      <c r="AE93" s="62"/>
    </row>
    <row r="94" ht="15.75" hidden="1" customHeight="1">
      <c r="A94" s="4"/>
      <c r="B94" s="4"/>
      <c r="D94" s="4"/>
      <c r="E94" s="4"/>
      <c r="K94" s="4"/>
      <c r="L94" s="4"/>
      <c r="M94" s="4"/>
      <c r="N94" s="4"/>
      <c r="O94" s="129"/>
      <c r="P94" s="4"/>
      <c r="Q94" s="4"/>
      <c r="R94" s="4"/>
      <c r="S94" s="4"/>
      <c r="T94" s="4"/>
      <c r="U94" s="4"/>
      <c r="V94" s="62"/>
      <c r="W94" s="62"/>
      <c r="X94" s="62"/>
      <c r="Y94" s="62"/>
      <c r="Z94" s="62"/>
      <c r="AA94" s="62"/>
      <c r="AB94" s="62"/>
      <c r="AC94" s="62"/>
      <c r="AD94" s="62"/>
      <c r="AE94" s="62"/>
    </row>
    <row r="95" ht="15.75" hidden="1" customHeight="1">
      <c r="A95" s="4"/>
      <c r="B95" s="4"/>
      <c r="D95" s="4"/>
      <c r="E95" s="4"/>
      <c r="K95" s="4"/>
      <c r="L95" s="4"/>
      <c r="M95" s="4"/>
      <c r="N95" s="4"/>
      <c r="O95" s="129"/>
      <c r="P95" s="4"/>
      <c r="Q95" s="4"/>
      <c r="R95" s="4"/>
      <c r="S95" s="4"/>
      <c r="T95" s="4"/>
      <c r="U95" s="4"/>
      <c r="V95" s="62"/>
      <c r="W95" s="62"/>
      <c r="X95" s="62"/>
      <c r="Y95" s="62"/>
      <c r="Z95" s="62"/>
      <c r="AA95" s="62"/>
      <c r="AB95" s="62"/>
      <c r="AC95" s="62"/>
      <c r="AD95" s="62"/>
      <c r="AE95" s="62"/>
    </row>
    <row r="96" ht="15.75" hidden="1" customHeight="1">
      <c r="A96" s="4"/>
      <c r="B96" s="4"/>
      <c r="C96" s="4" t="s">
        <v>74</v>
      </c>
      <c r="D96" s="131" t="s">
        <v>75</v>
      </c>
      <c r="E96" s="4" t="s">
        <v>76</v>
      </c>
      <c r="F96" s="131" t="s">
        <v>77</v>
      </c>
      <c r="K96" s="4"/>
      <c r="L96" s="4"/>
      <c r="M96" s="4"/>
      <c r="N96" s="4"/>
      <c r="O96" s="129"/>
      <c r="P96" s="4"/>
      <c r="Q96" s="4"/>
      <c r="R96" s="4"/>
      <c r="S96" s="4"/>
      <c r="T96" s="4"/>
      <c r="U96" s="4"/>
      <c r="V96" s="62"/>
      <c r="W96" s="62"/>
      <c r="X96" s="62"/>
      <c r="Y96" s="62"/>
      <c r="Z96" s="62"/>
      <c r="AA96" s="62"/>
      <c r="AB96" s="62"/>
      <c r="AC96" s="62"/>
      <c r="AD96" s="62"/>
      <c r="AE96" s="62"/>
    </row>
    <row r="97" ht="15.75" hidden="1" customHeight="1">
      <c r="A97" s="4"/>
      <c r="B97" s="4"/>
      <c r="D97" s="4">
        <f t="shared" ref="D97:D99" si="10">COUNTIF(K$13:K$82,G97)</f>
        <v>0</v>
      </c>
      <c r="E97" s="4">
        <f t="shared" ref="E97:E99" si="11">COUNTIF(L$13:L$82,G97)</f>
        <v>0</v>
      </c>
      <c r="F97" s="4">
        <f t="shared" ref="F97:F99" si="12">COUNTIF(M$13:M$82,G97)</f>
        <v>0</v>
      </c>
      <c r="G97" s="4" t="str">
        <f t="shared" ref="G97:G99" si="13">Z13</f>
        <v>Común</v>
      </c>
      <c r="K97" s="4"/>
      <c r="L97" s="4"/>
      <c r="M97" s="4"/>
      <c r="N97" s="4"/>
      <c r="O97" s="129"/>
      <c r="P97" s="4"/>
      <c r="Q97" s="4"/>
      <c r="R97" s="4"/>
      <c r="S97" s="4"/>
      <c r="T97" s="4"/>
      <c r="U97" s="4"/>
      <c r="V97" s="62"/>
      <c r="W97" s="62"/>
      <c r="X97" s="62"/>
      <c r="Y97" s="62"/>
      <c r="Z97" s="62"/>
      <c r="AA97" s="62"/>
      <c r="AB97" s="62"/>
      <c r="AC97" s="62"/>
      <c r="AD97" s="62"/>
      <c r="AE97" s="62"/>
    </row>
    <row r="98" ht="15.75" hidden="1" customHeight="1">
      <c r="A98" s="4"/>
      <c r="B98" s="4"/>
      <c r="D98" s="4">
        <f t="shared" si="10"/>
        <v>0</v>
      </c>
      <c r="E98" s="4">
        <f t="shared" si="11"/>
        <v>0</v>
      </c>
      <c r="F98" s="4">
        <f t="shared" si="12"/>
        <v>0</v>
      </c>
      <c r="G98" s="4" t="str">
        <f t="shared" si="13"/>
        <v>Vegetariano</v>
      </c>
      <c r="K98" s="4"/>
      <c r="L98" s="4"/>
      <c r="M98" s="4"/>
      <c r="N98" s="4"/>
      <c r="O98" s="129"/>
      <c r="P98" s="4"/>
      <c r="Q98" s="4"/>
      <c r="R98" s="4"/>
      <c r="S98" s="4"/>
      <c r="T98" s="4"/>
      <c r="U98" s="4"/>
      <c r="V98" s="62"/>
      <c r="W98" s="62"/>
      <c r="X98" s="62"/>
      <c r="Y98" s="62"/>
      <c r="Z98" s="62"/>
      <c r="AA98" s="62"/>
      <c r="AB98" s="62"/>
      <c r="AC98" s="62"/>
      <c r="AD98" s="62"/>
      <c r="AE98" s="62"/>
    </row>
    <row r="99" ht="15.75" hidden="1" customHeight="1">
      <c r="A99" s="4"/>
      <c r="B99" s="4"/>
      <c r="D99" s="4">
        <f t="shared" si="10"/>
        <v>70</v>
      </c>
      <c r="E99" s="4">
        <f t="shared" si="11"/>
        <v>70</v>
      </c>
      <c r="F99" s="4">
        <f t="shared" si="12"/>
        <v>70</v>
      </c>
      <c r="G99" s="4" t="str">
        <f t="shared" si="13"/>
        <v>No</v>
      </c>
      <c r="K99" s="4"/>
      <c r="L99" s="4"/>
      <c r="M99" s="4"/>
      <c r="N99" s="4"/>
      <c r="O99" s="129"/>
      <c r="P99" s="4"/>
      <c r="Q99" s="4"/>
      <c r="R99" s="4"/>
      <c r="S99" s="4"/>
      <c r="T99" s="4"/>
      <c r="U99" s="4"/>
      <c r="V99" s="62"/>
      <c r="W99" s="62"/>
      <c r="X99" s="62"/>
      <c r="Y99" s="62"/>
      <c r="Z99" s="62"/>
      <c r="AA99" s="62"/>
      <c r="AB99" s="62"/>
      <c r="AC99" s="62"/>
      <c r="AD99" s="62"/>
      <c r="AE99" s="62"/>
    </row>
    <row r="100" ht="15.75" hidden="1" customHeight="1">
      <c r="A100" s="4"/>
      <c r="B100" s="4"/>
      <c r="K100" s="4"/>
      <c r="L100" s="4"/>
      <c r="M100" s="4"/>
      <c r="N100" s="4"/>
      <c r="O100" s="129"/>
      <c r="P100" s="4"/>
      <c r="Q100" s="4"/>
      <c r="R100" s="4"/>
      <c r="S100" s="4"/>
      <c r="T100" s="4"/>
      <c r="U100" s="4"/>
      <c r="V100" s="62"/>
      <c r="W100" s="62"/>
      <c r="X100" s="62"/>
      <c r="Y100" s="62"/>
      <c r="Z100" s="62"/>
      <c r="AA100" s="62"/>
      <c r="AB100" s="62"/>
      <c r="AC100" s="62"/>
      <c r="AD100" s="62"/>
      <c r="AE100" s="62"/>
    </row>
    <row r="101" ht="15.75" hidden="1" customHeight="1">
      <c r="A101" s="4"/>
      <c r="B101" s="4"/>
      <c r="C101" s="4" t="s">
        <v>78</v>
      </c>
      <c r="D101" s="4">
        <f t="shared" ref="D101:D107" si="14">COUNTIF(E$13:E$82,V14)</f>
        <v>0</v>
      </c>
      <c r="E101" s="4" t="str">
        <f t="shared" ref="E101:E107" si="15">V14</f>
        <v>Kyu</v>
      </c>
      <c r="K101" s="4"/>
      <c r="L101" s="4"/>
      <c r="M101" s="4"/>
      <c r="N101" s="4"/>
      <c r="O101" s="129"/>
      <c r="P101" s="4"/>
      <c r="Q101" s="4"/>
      <c r="R101" s="4"/>
      <c r="S101" s="4"/>
      <c r="T101" s="4"/>
      <c r="U101" s="4"/>
      <c r="V101" s="62"/>
      <c r="W101" s="62"/>
      <c r="X101" s="62"/>
      <c r="Y101" s="62"/>
      <c r="Z101" s="62"/>
      <c r="AA101" s="62"/>
      <c r="AB101" s="62"/>
      <c r="AC101" s="62"/>
      <c r="AD101" s="62"/>
      <c r="AE101" s="62"/>
    </row>
    <row r="102" ht="15.75" hidden="1" customHeight="1">
      <c r="A102" s="4"/>
      <c r="B102" s="4"/>
      <c r="D102" s="4">
        <f t="shared" si="14"/>
        <v>0</v>
      </c>
      <c r="E102" s="4" t="str">
        <f t="shared" si="15"/>
        <v>1° Dan</v>
      </c>
      <c r="K102" s="4"/>
      <c r="L102" s="4"/>
      <c r="M102" s="4"/>
      <c r="N102" s="4"/>
      <c r="O102" s="129"/>
      <c r="P102" s="4"/>
      <c r="Q102" s="4"/>
      <c r="R102" s="4"/>
      <c r="S102" s="4"/>
      <c r="T102" s="4"/>
      <c r="U102" s="4"/>
      <c r="V102" s="62"/>
      <c r="W102" s="62"/>
      <c r="X102" s="62"/>
      <c r="Y102" s="62"/>
      <c r="Z102" s="62"/>
      <c r="AA102" s="62"/>
      <c r="AB102" s="62"/>
      <c r="AC102" s="62"/>
      <c r="AD102" s="62"/>
      <c r="AE102" s="62"/>
    </row>
    <row r="103" ht="15.75" hidden="1" customHeight="1">
      <c r="A103" s="4"/>
      <c r="B103" s="4"/>
      <c r="D103" s="4">
        <f t="shared" si="14"/>
        <v>0</v>
      </c>
      <c r="E103" s="4" t="str">
        <f t="shared" si="15"/>
        <v>2° Dan</v>
      </c>
      <c r="K103" s="4"/>
      <c r="L103" s="4"/>
      <c r="M103" s="4"/>
      <c r="N103" s="4"/>
      <c r="O103" s="129"/>
      <c r="P103" s="4"/>
      <c r="Q103" s="4"/>
      <c r="R103" s="4"/>
      <c r="S103" s="4"/>
      <c r="T103" s="4"/>
      <c r="U103" s="4"/>
      <c r="V103" s="62"/>
      <c r="W103" s="62"/>
      <c r="X103" s="62"/>
      <c r="Y103" s="62"/>
      <c r="Z103" s="62"/>
      <c r="AA103" s="62"/>
      <c r="AB103" s="62"/>
      <c r="AC103" s="62"/>
      <c r="AD103" s="62"/>
      <c r="AE103" s="62"/>
    </row>
    <row r="104" ht="15.75" hidden="1" customHeight="1">
      <c r="A104" s="4"/>
      <c r="B104" s="4"/>
      <c r="D104" s="4">
        <f t="shared" si="14"/>
        <v>0</v>
      </c>
      <c r="E104" s="4" t="str">
        <f t="shared" si="15"/>
        <v>3° Dan o +</v>
      </c>
      <c r="K104" s="4"/>
      <c r="L104" s="4"/>
      <c r="M104" s="4"/>
      <c r="N104" s="4"/>
      <c r="O104" s="129"/>
      <c r="P104" s="4"/>
      <c r="Q104" s="4"/>
      <c r="R104" s="4"/>
      <c r="S104" s="4"/>
      <c r="T104" s="4"/>
      <c r="U104" s="4"/>
      <c r="V104" s="62"/>
      <c r="W104" s="62"/>
      <c r="X104" s="62"/>
      <c r="Y104" s="62"/>
      <c r="Z104" s="62"/>
      <c r="AA104" s="62"/>
      <c r="AB104" s="62"/>
      <c r="AC104" s="62"/>
      <c r="AD104" s="62"/>
      <c r="AE104" s="62"/>
    </row>
    <row r="105" ht="15.75" hidden="1" customHeight="1">
      <c r="A105" s="4"/>
      <c r="B105" s="4"/>
      <c r="D105" s="4">
        <f t="shared" si="14"/>
        <v>0</v>
      </c>
      <c r="E105" s="4" t="str">
        <f t="shared" si="15"/>
        <v/>
      </c>
      <c r="K105" s="4"/>
      <c r="L105" s="4"/>
      <c r="M105" s="4"/>
      <c r="N105" s="4"/>
      <c r="O105" s="129"/>
      <c r="P105" s="4"/>
      <c r="Q105" s="4"/>
      <c r="R105" s="4"/>
      <c r="S105" s="4"/>
      <c r="T105" s="4"/>
      <c r="U105" s="4"/>
      <c r="V105" s="62"/>
      <c r="W105" s="62"/>
      <c r="X105" s="62"/>
      <c r="Y105" s="62"/>
      <c r="Z105" s="62"/>
      <c r="AA105" s="62"/>
      <c r="AB105" s="62"/>
      <c r="AC105" s="62"/>
      <c r="AD105" s="62"/>
      <c r="AE105" s="62"/>
    </row>
    <row r="106" ht="15.75" hidden="1" customHeight="1">
      <c r="A106" s="4"/>
      <c r="B106" s="4"/>
      <c r="D106" s="4">
        <f t="shared" si="14"/>
        <v>0</v>
      </c>
      <c r="E106" s="4" t="str">
        <f t="shared" si="15"/>
        <v/>
      </c>
      <c r="K106" s="4"/>
      <c r="L106" s="4"/>
      <c r="M106" s="4"/>
      <c r="N106" s="4"/>
      <c r="O106" s="129"/>
      <c r="P106" s="4"/>
      <c r="Q106" s="4"/>
      <c r="R106" s="4"/>
      <c r="S106" s="4"/>
      <c r="T106" s="4"/>
      <c r="U106" s="4"/>
      <c r="V106" s="62"/>
      <c r="W106" s="62"/>
      <c r="X106" s="62"/>
      <c r="Y106" s="62"/>
      <c r="Z106" s="62"/>
      <c r="AA106" s="62"/>
      <c r="AB106" s="62"/>
      <c r="AC106" s="62"/>
      <c r="AD106" s="62"/>
      <c r="AE106" s="62"/>
    </row>
    <row r="107" ht="15.75" hidden="1" customHeight="1">
      <c r="A107" s="4"/>
      <c r="B107" s="4"/>
      <c r="C107" s="4"/>
      <c r="D107" s="4">
        <f t="shared" si="14"/>
        <v>0</v>
      </c>
      <c r="E107" s="4" t="str">
        <f t="shared" si="15"/>
        <v/>
      </c>
      <c r="F107" s="4"/>
      <c r="G107" s="4"/>
      <c r="H107" s="4"/>
      <c r="I107" s="4"/>
      <c r="J107" s="4"/>
      <c r="K107" s="4"/>
      <c r="L107" s="4"/>
      <c r="M107" s="4"/>
      <c r="N107" s="4"/>
      <c r="O107" s="129"/>
      <c r="P107" s="4"/>
      <c r="Q107" s="4"/>
      <c r="R107" s="4"/>
      <c r="S107" s="4"/>
      <c r="T107" s="4"/>
      <c r="U107" s="4"/>
      <c r="V107" s="62"/>
      <c r="W107" s="62"/>
      <c r="X107" s="62"/>
      <c r="Y107" s="62"/>
      <c r="Z107" s="62"/>
      <c r="AA107" s="62"/>
      <c r="AB107" s="62"/>
      <c r="AC107" s="62"/>
      <c r="AD107" s="62"/>
      <c r="AE107" s="62"/>
    </row>
    <row r="108" ht="15.75" customHeight="1">
      <c r="A108" s="4"/>
      <c r="B108" s="4"/>
      <c r="C108" s="4"/>
      <c r="F108" s="4"/>
      <c r="G108" s="4"/>
      <c r="H108" s="4"/>
      <c r="I108" s="4"/>
      <c r="J108" s="4"/>
      <c r="K108" s="4"/>
      <c r="L108" s="4"/>
      <c r="M108" s="4"/>
      <c r="N108" s="4"/>
      <c r="O108" s="129"/>
      <c r="P108" s="4"/>
      <c r="Q108" s="4"/>
      <c r="R108" s="4"/>
      <c r="S108" s="4"/>
      <c r="T108" s="4"/>
      <c r="U108" s="4"/>
      <c r="V108" s="62"/>
      <c r="W108" s="62"/>
      <c r="X108" s="62"/>
      <c r="Y108" s="62"/>
      <c r="Z108" s="62"/>
      <c r="AA108" s="62"/>
      <c r="AB108" s="62"/>
      <c r="AC108" s="62"/>
      <c r="AD108" s="62"/>
      <c r="AE108" s="62"/>
    </row>
    <row r="109" ht="15.75" customHeight="1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129"/>
      <c r="P109" s="4"/>
      <c r="Q109" s="4"/>
      <c r="R109" s="4"/>
      <c r="S109" s="4"/>
      <c r="T109" s="4"/>
      <c r="U109" s="4"/>
      <c r="V109" s="62"/>
      <c r="W109" s="62"/>
      <c r="X109" s="62"/>
      <c r="Y109" s="62"/>
      <c r="Z109" s="62"/>
      <c r="AA109" s="62"/>
      <c r="AB109" s="62"/>
      <c r="AC109" s="62"/>
      <c r="AD109" s="62"/>
      <c r="AE109" s="62"/>
    </row>
    <row r="110" ht="15.75" customHeight="1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129"/>
      <c r="P110" s="4"/>
      <c r="Q110" s="4"/>
      <c r="R110" s="4"/>
      <c r="S110" s="4"/>
      <c r="T110" s="4"/>
      <c r="U110" s="4"/>
      <c r="V110" s="62"/>
      <c r="W110" s="62"/>
      <c r="X110" s="62"/>
      <c r="Y110" s="62"/>
      <c r="Z110" s="62"/>
      <c r="AA110" s="62"/>
      <c r="AB110" s="62"/>
      <c r="AC110" s="62"/>
      <c r="AD110" s="62"/>
      <c r="AE110" s="62"/>
    </row>
    <row r="111" ht="15.75" customHeight="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129"/>
      <c r="P111" s="4"/>
      <c r="Q111" s="4"/>
      <c r="R111" s="4"/>
      <c r="S111" s="4"/>
      <c r="T111" s="4"/>
      <c r="U111" s="4"/>
      <c r="V111" s="62"/>
      <c r="W111" s="62"/>
      <c r="X111" s="62"/>
      <c r="Y111" s="62"/>
      <c r="Z111" s="62"/>
      <c r="AA111" s="62"/>
      <c r="AB111" s="62"/>
      <c r="AC111" s="62"/>
      <c r="AD111" s="62"/>
      <c r="AE111" s="62"/>
    </row>
    <row r="112" ht="15.75" customHeight="1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129"/>
      <c r="P112" s="4"/>
      <c r="Q112" s="4"/>
      <c r="R112" s="4"/>
      <c r="S112" s="4"/>
      <c r="T112" s="4"/>
      <c r="U112" s="4"/>
      <c r="V112" s="62"/>
      <c r="W112" s="62"/>
      <c r="X112" s="62"/>
      <c r="Y112" s="62"/>
      <c r="Z112" s="62"/>
      <c r="AA112" s="62"/>
      <c r="AB112" s="62"/>
      <c r="AC112" s="62"/>
      <c r="AD112" s="62"/>
      <c r="AE112" s="62"/>
    </row>
    <row r="113" ht="15.75" customHeight="1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129"/>
      <c r="P113" s="4"/>
      <c r="Q113" s="4"/>
      <c r="R113" s="4"/>
      <c r="S113" s="4"/>
      <c r="T113" s="4"/>
      <c r="U113" s="4"/>
      <c r="V113" s="62"/>
      <c r="W113" s="62"/>
      <c r="X113" s="62"/>
      <c r="Y113" s="62"/>
      <c r="Z113" s="62"/>
      <c r="AA113" s="62"/>
      <c r="AB113" s="62"/>
      <c r="AC113" s="62"/>
      <c r="AD113" s="62"/>
      <c r="AE113" s="62"/>
    </row>
    <row r="114" ht="15.75" customHeight="1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129"/>
      <c r="P114" s="4"/>
      <c r="Q114" s="4"/>
      <c r="R114" s="4"/>
      <c r="S114" s="4"/>
      <c r="T114" s="4"/>
      <c r="U114" s="4"/>
      <c r="V114" s="62"/>
      <c r="W114" s="62"/>
      <c r="X114" s="62"/>
      <c r="Y114" s="62"/>
      <c r="Z114" s="62"/>
      <c r="AA114" s="62"/>
      <c r="AB114" s="62"/>
      <c r="AC114" s="62"/>
      <c r="AD114" s="62"/>
      <c r="AE114" s="62"/>
    </row>
    <row r="115" ht="15.75" customHeight="1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129"/>
      <c r="P115" s="4"/>
      <c r="Q115" s="4"/>
      <c r="R115" s="4"/>
      <c r="S115" s="4"/>
      <c r="T115" s="4"/>
      <c r="U115" s="4"/>
      <c r="V115" s="62"/>
      <c r="W115" s="62"/>
      <c r="X115" s="62"/>
      <c r="Y115" s="62"/>
      <c r="Z115" s="62"/>
      <c r="AA115" s="62"/>
      <c r="AB115" s="62"/>
      <c r="AC115" s="62"/>
      <c r="AD115" s="62"/>
      <c r="AE115" s="62"/>
    </row>
    <row r="116" ht="15.75" customHeight="1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129"/>
      <c r="P116" s="4"/>
      <c r="Q116" s="4"/>
      <c r="R116" s="4"/>
      <c r="S116" s="4"/>
      <c r="T116" s="4"/>
      <c r="U116" s="4"/>
      <c r="V116" s="62"/>
      <c r="W116" s="62"/>
      <c r="X116" s="62"/>
      <c r="Y116" s="62"/>
      <c r="Z116" s="62"/>
      <c r="AA116" s="62"/>
      <c r="AB116" s="62"/>
      <c r="AC116" s="62"/>
      <c r="AD116" s="62"/>
      <c r="AE116" s="62"/>
    </row>
    <row r="117" ht="15.75" customHeight="1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129"/>
      <c r="P117" s="4"/>
      <c r="Q117" s="4"/>
      <c r="R117" s="4"/>
      <c r="S117" s="4"/>
      <c r="T117" s="4"/>
      <c r="U117" s="4"/>
      <c r="V117" s="62"/>
      <c r="W117" s="62"/>
      <c r="X117" s="62"/>
      <c r="Y117" s="62"/>
      <c r="Z117" s="62"/>
      <c r="AA117" s="62"/>
      <c r="AB117" s="62"/>
      <c r="AC117" s="62"/>
      <c r="AD117" s="62"/>
      <c r="AE117" s="62"/>
    </row>
    <row r="118" ht="15.75" customHeight="1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129"/>
      <c r="P118" s="4"/>
      <c r="Q118" s="4"/>
      <c r="R118" s="4"/>
      <c r="S118" s="4"/>
      <c r="T118" s="4"/>
      <c r="U118" s="4"/>
      <c r="V118" s="62"/>
      <c r="W118" s="62"/>
      <c r="X118" s="62"/>
      <c r="Y118" s="62"/>
      <c r="Z118" s="62"/>
      <c r="AA118" s="62"/>
      <c r="AB118" s="62"/>
      <c r="AC118" s="62"/>
      <c r="AD118" s="62"/>
      <c r="AE118" s="62"/>
    </row>
    <row r="119" ht="15.75" customHeight="1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129"/>
      <c r="P119" s="4"/>
      <c r="Q119" s="4"/>
      <c r="R119" s="4"/>
      <c r="S119" s="4"/>
      <c r="T119" s="4"/>
      <c r="U119" s="4"/>
      <c r="V119" s="62"/>
      <c r="W119" s="62"/>
      <c r="X119" s="62"/>
      <c r="Y119" s="62"/>
      <c r="Z119" s="62"/>
      <c r="AA119" s="62"/>
      <c r="AB119" s="62"/>
      <c r="AC119" s="62"/>
      <c r="AD119" s="62"/>
      <c r="AE119" s="62"/>
    </row>
    <row r="120" ht="15.75" customHeight="1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129"/>
      <c r="P120" s="4"/>
      <c r="Q120" s="4"/>
      <c r="R120" s="4"/>
      <c r="S120" s="4"/>
      <c r="T120" s="4"/>
      <c r="U120" s="4"/>
      <c r="V120" s="62"/>
      <c r="W120" s="62"/>
      <c r="X120" s="62"/>
      <c r="Y120" s="62"/>
      <c r="Z120" s="62"/>
      <c r="AA120" s="62"/>
      <c r="AB120" s="62"/>
      <c r="AC120" s="62"/>
      <c r="AD120" s="62"/>
      <c r="AE120" s="62"/>
    </row>
    <row r="121" ht="15.75" customHeight="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129"/>
      <c r="P121" s="4"/>
      <c r="Q121" s="4"/>
      <c r="R121" s="4"/>
      <c r="S121" s="4"/>
      <c r="T121" s="4"/>
      <c r="U121" s="4"/>
      <c r="V121" s="62"/>
      <c r="W121" s="62"/>
      <c r="X121" s="62"/>
      <c r="Y121" s="62"/>
      <c r="Z121" s="62"/>
      <c r="AA121" s="62"/>
      <c r="AB121" s="62"/>
      <c r="AC121" s="62"/>
      <c r="AD121" s="62"/>
      <c r="AE121" s="62"/>
    </row>
    <row r="122" ht="15.75" customHeight="1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129"/>
      <c r="P122" s="4"/>
      <c r="Q122" s="4"/>
      <c r="R122" s="4"/>
      <c r="S122" s="4"/>
      <c r="T122" s="4"/>
      <c r="U122" s="4"/>
      <c r="V122" s="62"/>
      <c r="W122" s="62"/>
      <c r="X122" s="62"/>
      <c r="Y122" s="62"/>
      <c r="Z122" s="62"/>
      <c r="AA122" s="62"/>
      <c r="AB122" s="62"/>
      <c r="AC122" s="62"/>
      <c r="AD122" s="62"/>
      <c r="AE122" s="62"/>
    </row>
    <row r="123" ht="15.75" customHeight="1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129"/>
      <c r="P123" s="4"/>
      <c r="Q123" s="4"/>
      <c r="R123" s="4"/>
      <c r="S123" s="4"/>
      <c r="T123" s="4"/>
      <c r="U123" s="4"/>
      <c r="V123" s="62"/>
      <c r="W123" s="62"/>
      <c r="X123" s="62"/>
      <c r="Y123" s="62"/>
      <c r="Z123" s="62"/>
      <c r="AA123" s="62"/>
      <c r="AB123" s="62"/>
      <c r="AC123" s="62"/>
      <c r="AD123" s="62"/>
      <c r="AE123" s="62"/>
    </row>
    <row r="124" ht="15.75" customHeight="1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129"/>
      <c r="P124" s="4"/>
      <c r="Q124" s="4"/>
      <c r="R124" s="4"/>
      <c r="S124" s="4"/>
      <c r="T124" s="4"/>
      <c r="U124" s="4"/>
      <c r="V124" s="62"/>
      <c r="W124" s="62"/>
      <c r="X124" s="62"/>
      <c r="Y124" s="62"/>
      <c r="Z124" s="62"/>
      <c r="AA124" s="62"/>
      <c r="AB124" s="62"/>
      <c r="AC124" s="62"/>
      <c r="AD124" s="62"/>
      <c r="AE124" s="62"/>
    </row>
    <row r="125" ht="15.75" customHeight="1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129"/>
      <c r="P125" s="4"/>
      <c r="Q125" s="4"/>
      <c r="R125" s="4"/>
      <c r="S125" s="4"/>
      <c r="T125" s="4"/>
      <c r="U125" s="4"/>
      <c r="V125" s="62"/>
      <c r="W125" s="62"/>
      <c r="X125" s="62"/>
      <c r="Y125" s="62"/>
      <c r="Z125" s="62"/>
      <c r="AA125" s="62"/>
      <c r="AB125" s="62"/>
      <c r="AC125" s="62"/>
      <c r="AD125" s="62"/>
      <c r="AE125" s="62"/>
    </row>
    <row r="126" ht="15.75" customHeight="1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129"/>
      <c r="P126" s="4"/>
      <c r="Q126" s="4"/>
      <c r="R126" s="4"/>
      <c r="S126" s="4"/>
      <c r="T126" s="4"/>
      <c r="U126" s="4"/>
      <c r="V126" s="62"/>
      <c r="W126" s="62"/>
      <c r="X126" s="62"/>
      <c r="Y126" s="62"/>
      <c r="Z126" s="62"/>
      <c r="AA126" s="62"/>
      <c r="AB126" s="62"/>
      <c r="AC126" s="62"/>
      <c r="AD126" s="62"/>
      <c r="AE126" s="62"/>
    </row>
    <row r="127" ht="15.75" customHeight="1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129"/>
      <c r="P127" s="4"/>
      <c r="Q127" s="4"/>
      <c r="R127" s="4"/>
      <c r="S127" s="4"/>
      <c r="T127" s="4"/>
      <c r="U127" s="4"/>
      <c r="V127" s="62"/>
      <c r="W127" s="62"/>
      <c r="X127" s="62"/>
      <c r="Y127" s="62"/>
      <c r="Z127" s="62"/>
      <c r="AA127" s="62"/>
      <c r="AB127" s="62"/>
      <c r="AC127" s="62"/>
      <c r="AD127" s="62"/>
      <c r="AE127" s="62"/>
    </row>
    <row r="128" ht="15.75" customHeight="1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129"/>
      <c r="P128" s="4"/>
      <c r="Q128" s="4"/>
      <c r="R128" s="4"/>
      <c r="S128" s="4"/>
      <c r="T128" s="4"/>
      <c r="U128" s="4"/>
      <c r="V128" s="62"/>
      <c r="W128" s="62"/>
      <c r="X128" s="62"/>
      <c r="Y128" s="62"/>
      <c r="Z128" s="62"/>
      <c r="AA128" s="62"/>
      <c r="AB128" s="62"/>
      <c r="AC128" s="62"/>
      <c r="AD128" s="62"/>
      <c r="AE128" s="62"/>
    </row>
    <row r="129" ht="15.75" customHeight="1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129"/>
      <c r="P129" s="4"/>
      <c r="Q129" s="4"/>
      <c r="R129" s="4"/>
      <c r="S129" s="4"/>
      <c r="T129" s="4"/>
      <c r="U129" s="4"/>
      <c r="V129" s="62"/>
      <c r="W129" s="62"/>
      <c r="X129" s="62"/>
      <c r="Y129" s="62"/>
      <c r="Z129" s="62"/>
      <c r="AA129" s="62"/>
      <c r="AB129" s="62"/>
      <c r="AC129" s="62"/>
      <c r="AD129" s="62"/>
      <c r="AE129" s="62"/>
    </row>
    <row r="130" ht="15.75" customHeight="1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129"/>
      <c r="P130" s="4"/>
      <c r="Q130" s="4"/>
      <c r="R130" s="4"/>
      <c r="S130" s="4"/>
      <c r="T130" s="4"/>
      <c r="U130" s="4"/>
      <c r="V130" s="62"/>
      <c r="W130" s="62"/>
      <c r="X130" s="62"/>
      <c r="Y130" s="62"/>
      <c r="Z130" s="62"/>
      <c r="AA130" s="62"/>
      <c r="AB130" s="62"/>
      <c r="AC130" s="62"/>
      <c r="AD130" s="62"/>
      <c r="AE130" s="62"/>
    </row>
    <row r="131" ht="15.75" customHeight="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129"/>
      <c r="P131" s="4"/>
      <c r="Q131" s="4"/>
      <c r="R131" s="4"/>
      <c r="S131" s="4"/>
      <c r="T131" s="4"/>
      <c r="U131" s="4"/>
      <c r="V131" s="62"/>
      <c r="W131" s="62"/>
      <c r="X131" s="62"/>
      <c r="Y131" s="62"/>
      <c r="Z131" s="62"/>
      <c r="AA131" s="62"/>
      <c r="AB131" s="62"/>
      <c r="AC131" s="62"/>
      <c r="AD131" s="62"/>
      <c r="AE131" s="62"/>
    </row>
    <row r="132" ht="15.75" customHeight="1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129"/>
      <c r="P132" s="4"/>
      <c r="Q132" s="4"/>
      <c r="R132" s="4"/>
      <c r="S132" s="4"/>
      <c r="T132" s="4"/>
      <c r="U132" s="4"/>
      <c r="V132" s="62"/>
      <c r="W132" s="62"/>
      <c r="X132" s="62"/>
      <c r="Y132" s="62"/>
      <c r="Z132" s="62"/>
      <c r="AA132" s="62"/>
      <c r="AB132" s="62"/>
      <c r="AC132" s="62"/>
      <c r="AD132" s="62"/>
      <c r="AE132" s="62"/>
    </row>
    <row r="133" ht="15.75" customHeight="1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129"/>
      <c r="P133" s="4"/>
      <c r="Q133" s="4"/>
      <c r="R133" s="4"/>
      <c r="S133" s="4"/>
      <c r="T133" s="4"/>
      <c r="U133" s="4"/>
      <c r="V133" s="62"/>
      <c r="W133" s="62"/>
      <c r="X133" s="62"/>
      <c r="Y133" s="62"/>
      <c r="Z133" s="62"/>
      <c r="AA133" s="62"/>
      <c r="AB133" s="62"/>
      <c r="AC133" s="62"/>
      <c r="AD133" s="62"/>
      <c r="AE133" s="62"/>
    </row>
    <row r="134" ht="15.75" customHeight="1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129"/>
      <c r="P134" s="4"/>
      <c r="Q134" s="4"/>
      <c r="R134" s="4"/>
      <c r="S134" s="4"/>
      <c r="T134" s="4"/>
      <c r="U134" s="4"/>
      <c r="V134" s="62"/>
      <c r="W134" s="62"/>
      <c r="X134" s="62"/>
      <c r="Y134" s="62"/>
      <c r="Z134" s="62"/>
      <c r="AA134" s="62"/>
      <c r="AB134" s="62"/>
      <c r="AC134" s="62"/>
      <c r="AD134" s="62"/>
      <c r="AE134" s="62"/>
    </row>
    <row r="135" ht="15.75" customHeight="1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129"/>
      <c r="P135" s="4"/>
      <c r="Q135" s="4"/>
      <c r="R135" s="4"/>
      <c r="S135" s="4"/>
      <c r="T135" s="4"/>
      <c r="U135" s="4"/>
      <c r="V135" s="62"/>
      <c r="W135" s="62"/>
      <c r="X135" s="62"/>
      <c r="Y135" s="62"/>
      <c r="Z135" s="62"/>
      <c r="AA135" s="62"/>
      <c r="AB135" s="62"/>
      <c r="AC135" s="62"/>
      <c r="AD135" s="62"/>
      <c r="AE135" s="62"/>
    </row>
    <row r="136" ht="15.75" customHeight="1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129"/>
      <c r="P136" s="4"/>
      <c r="Q136" s="4"/>
      <c r="R136" s="4"/>
      <c r="S136" s="4"/>
      <c r="T136" s="4"/>
      <c r="U136" s="4"/>
      <c r="V136" s="62"/>
      <c r="W136" s="62"/>
      <c r="X136" s="62"/>
      <c r="Y136" s="62"/>
      <c r="Z136" s="62"/>
      <c r="AA136" s="62"/>
      <c r="AB136" s="62"/>
      <c r="AC136" s="62"/>
      <c r="AD136" s="62"/>
      <c r="AE136" s="62"/>
    </row>
    <row r="137" ht="15.75" customHeight="1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129"/>
      <c r="P137" s="4"/>
      <c r="Q137" s="4"/>
      <c r="R137" s="4"/>
      <c r="S137" s="4"/>
      <c r="T137" s="4"/>
      <c r="U137" s="4"/>
      <c r="V137" s="62"/>
      <c r="W137" s="62"/>
      <c r="X137" s="62"/>
      <c r="Y137" s="62"/>
      <c r="Z137" s="62"/>
      <c r="AA137" s="62"/>
      <c r="AB137" s="62"/>
      <c r="AC137" s="62"/>
      <c r="AD137" s="62"/>
      <c r="AE137" s="62"/>
    </row>
    <row r="138" ht="15.75" customHeight="1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129"/>
      <c r="P138" s="4"/>
      <c r="Q138" s="4"/>
      <c r="R138" s="4"/>
      <c r="S138" s="4"/>
      <c r="T138" s="4"/>
      <c r="U138" s="4"/>
      <c r="V138" s="62"/>
      <c r="W138" s="62"/>
      <c r="X138" s="62"/>
      <c r="Y138" s="62"/>
      <c r="Z138" s="62"/>
      <c r="AA138" s="62"/>
      <c r="AB138" s="62"/>
      <c r="AC138" s="62"/>
      <c r="AD138" s="62"/>
      <c r="AE138" s="62"/>
    </row>
    <row r="139" ht="15.75" customHeight="1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129"/>
      <c r="P139" s="4"/>
      <c r="Q139" s="4"/>
      <c r="R139" s="4"/>
      <c r="S139" s="4"/>
      <c r="T139" s="4"/>
      <c r="U139" s="4"/>
      <c r="V139" s="62"/>
      <c r="W139" s="62"/>
      <c r="X139" s="62"/>
      <c r="Y139" s="62"/>
      <c r="Z139" s="62"/>
      <c r="AA139" s="62"/>
      <c r="AB139" s="62"/>
      <c r="AC139" s="62"/>
      <c r="AD139" s="62"/>
      <c r="AE139" s="62"/>
    </row>
    <row r="140" ht="15.75" customHeight="1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129"/>
      <c r="P140" s="4"/>
      <c r="Q140" s="4"/>
      <c r="R140" s="4"/>
      <c r="S140" s="4"/>
      <c r="T140" s="4"/>
      <c r="U140" s="4"/>
      <c r="V140" s="62"/>
      <c r="W140" s="62"/>
      <c r="X140" s="62"/>
      <c r="Y140" s="62"/>
      <c r="Z140" s="62"/>
      <c r="AA140" s="62"/>
      <c r="AB140" s="62"/>
      <c r="AC140" s="62"/>
      <c r="AD140" s="62"/>
      <c r="AE140" s="62"/>
    </row>
    <row r="141" ht="15.75" customHeight="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129"/>
      <c r="P141" s="4"/>
      <c r="Q141" s="4"/>
      <c r="R141" s="4"/>
      <c r="S141" s="4"/>
      <c r="T141" s="4"/>
      <c r="U141" s="4"/>
      <c r="V141" s="62"/>
      <c r="W141" s="62"/>
      <c r="X141" s="62"/>
      <c r="Y141" s="62"/>
      <c r="Z141" s="62"/>
      <c r="AA141" s="62"/>
      <c r="AB141" s="62"/>
      <c r="AC141" s="62"/>
      <c r="AD141" s="62"/>
      <c r="AE141" s="62"/>
    </row>
    <row r="142" ht="15.75" customHeight="1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129"/>
      <c r="P142" s="4"/>
      <c r="Q142" s="4"/>
      <c r="R142" s="4"/>
      <c r="S142" s="4"/>
      <c r="T142" s="4"/>
      <c r="U142" s="4"/>
      <c r="V142" s="62"/>
      <c r="W142" s="62"/>
      <c r="X142" s="62"/>
      <c r="Y142" s="62"/>
      <c r="Z142" s="62"/>
      <c r="AA142" s="62"/>
      <c r="AB142" s="62"/>
      <c r="AC142" s="62"/>
      <c r="AD142" s="62"/>
      <c r="AE142" s="62"/>
    </row>
    <row r="143" ht="15.75" customHeight="1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129"/>
      <c r="P143" s="4"/>
      <c r="Q143" s="4"/>
      <c r="R143" s="4"/>
      <c r="S143" s="4"/>
      <c r="T143" s="4"/>
      <c r="U143" s="4"/>
      <c r="V143" s="62"/>
      <c r="W143" s="62"/>
      <c r="X143" s="62"/>
      <c r="Y143" s="62"/>
      <c r="Z143" s="62"/>
      <c r="AA143" s="62"/>
      <c r="AB143" s="62"/>
      <c r="AC143" s="62"/>
      <c r="AD143" s="62"/>
      <c r="AE143" s="62"/>
    </row>
    <row r="144" ht="15.75" customHeight="1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129"/>
      <c r="P144" s="4"/>
      <c r="Q144" s="4"/>
      <c r="R144" s="4"/>
      <c r="S144" s="4"/>
      <c r="T144" s="4"/>
      <c r="U144" s="4"/>
      <c r="V144" s="62"/>
      <c r="W144" s="62"/>
      <c r="X144" s="62"/>
      <c r="Y144" s="62"/>
      <c r="Z144" s="62"/>
      <c r="AA144" s="62"/>
      <c r="AB144" s="62"/>
      <c r="AC144" s="62"/>
      <c r="AD144" s="62"/>
      <c r="AE144" s="62"/>
    </row>
    <row r="145" ht="15.75" customHeight="1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129"/>
      <c r="P145" s="4"/>
      <c r="Q145" s="4"/>
      <c r="R145" s="4"/>
      <c r="S145" s="4"/>
      <c r="T145" s="4"/>
      <c r="U145" s="4"/>
      <c r="V145" s="62"/>
      <c r="W145" s="62"/>
      <c r="X145" s="62"/>
      <c r="Y145" s="62"/>
      <c r="Z145" s="62"/>
      <c r="AA145" s="62"/>
      <c r="AB145" s="62"/>
      <c r="AC145" s="62"/>
      <c r="AD145" s="62"/>
      <c r="AE145" s="62"/>
    </row>
    <row r="146" ht="15.75" customHeight="1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129"/>
      <c r="P146" s="4"/>
      <c r="Q146" s="4"/>
      <c r="R146" s="4"/>
      <c r="S146" s="4"/>
      <c r="T146" s="4"/>
      <c r="U146" s="4"/>
      <c r="V146" s="62"/>
      <c r="W146" s="62"/>
      <c r="X146" s="62"/>
      <c r="Y146" s="62"/>
      <c r="Z146" s="62"/>
      <c r="AA146" s="62"/>
      <c r="AB146" s="62"/>
      <c r="AC146" s="62"/>
      <c r="AD146" s="62"/>
      <c r="AE146" s="62"/>
    </row>
    <row r="147" ht="15.75" customHeight="1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129"/>
      <c r="P147" s="4"/>
      <c r="Q147" s="4"/>
      <c r="R147" s="4"/>
      <c r="S147" s="4"/>
      <c r="T147" s="4"/>
      <c r="U147" s="4"/>
      <c r="V147" s="62"/>
      <c r="W147" s="62"/>
      <c r="X147" s="62"/>
      <c r="Y147" s="62"/>
      <c r="Z147" s="62"/>
      <c r="AA147" s="62"/>
      <c r="AB147" s="62"/>
      <c r="AC147" s="62"/>
      <c r="AD147" s="62"/>
      <c r="AE147" s="62"/>
    </row>
    <row r="148" ht="15.75" customHeight="1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129"/>
      <c r="P148" s="4"/>
      <c r="Q148" s="4"/>
      <c r="R148" s="4"/>
      <c r="S148" s="4"/>
      <c r="T148" s="4"/>
      <c r="U148" s="4"/>
      <c r="V148" s="62"/>
      <c r="W148" s="62"/>
      <c r="X148" s="62"/>
      <c r="Y148" s="62"/>
      <c r="Z148" s="62"/>
      <c r="AA148" s="62"/>
      <c r="AB148" s="62"/>
      <c r="AC148" s="62"/>
      <c r="AD148" s="62"/>
      <c r="AE148" s="62"/>
    </row>
    <row r="149" ht="15.75" customHeight="1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129"/>
      <c r="P149" s="4"/>
      <c r="Q149" s="4"/>
      <c r="R149" s="4"/>
      <c r="S149" s="4"/>
      <c r="T149" s="4"/>
      <c r="U149" s="4"/>
      <c r="V149" s="62"/>
      <c r="W149" s="62"/>
      <c r="X149" s="62"/>
      <c r="Y149" s="62"/>
      <c r="Z149" s="62"/>
      <c r="AA149" s="62"/>
      <c r="AB149" s="62"/>
      <c r="AC149" s="62"/>
      <c r="AD149" s="62"/>
      <c r="AE149" s="62"/>
    </row>
    <row r="150" ht="15.75" customHeight="1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129"/>
      <c r="P150" s="4"/>
      <c r="Q150" s="4"/>
      <c r="R150" s="4"/>
      <c r="S150" s="4"/>
      <c r="T150" s="4"/>
      <c r="U150" s="4"/>
      <c r="V150" s="62"/>
      <c r="W150" s="62"/>
      <c r="X150" s="62"/>
      <c r="Y150" s="62"/>
      <c r="Z150" s="62"/>
      <c r="AA150" s="62"/>
      <c r="AB150" s="62"/>
      <c r="AC150" s="62"/>
      <c r="AD150" s="62"/>
      <c r="AE150" s="62"/>
    </row>
    <row r="151" ht="15.75" customHeight="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129"/>
      <c r="P151" s="4"/>
      <c r="Q151" s="4"/>
      <c r="R151" s="4"/>
      <c r="S151" s="4"/>
      <c r="T151" s="4"/>
      <c r="U151" s="4"/>
      <c r="V151" s="62"/>
      <c r="W151" s="62"/>
      <c r="X151" s="62"/>
      <c r="Y151" s="62"/>
      <c r="Z151" s="62"/>
      <c r="AA151" s="62"/>
      <c r="AB151" s="62"/>
      <c r="AC151" s="62"/>
      <c r="AD151" s="62"/>
      <c r="AE151" s="62"/>
    </row>
    <row r="152" ht="15.75" customHeight="1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129"/>
      <c r="P152" s="4"/>
      <c r="Q152" s="4"/>
      <c r="R152" s="4"/>
      <c r="S152" s="4"/>
      <c r="T152" s="4"/>
      <c r="U152" s="4"/>
      <c r="V152" s="62"/>
      <c r="W152" s="62"/>
      <c r="X152" s="62"/>
      <c r="Y152" s="62"/>
      <c r="Z152" s="62"/>
      <c r="AA152" s="62"/>
      <c r="AB152" s="62"/>
      <c r="AC152" s="62"/>
      <c r="AD152" s="62"/>
      <c r="AE152" s="62"/>
    </row>
    <row r="153" ht="15.75" customHeight="1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129"/>
      <c r="P153" s="4"/>
      <c r="Q153" s="4"/>
      <c r="R153" s="4"/>
      <c r="S153" s="4"/>
      <c r="T153" s="4"/>
      <c r="U153" s="4"/>
      <c r="V153" s="62"/>
      <c r="W153" s="62"/>
      <c r="X153" s="62"/>
      <c r="Y153" s="62"/>
      <c r="Z153" s="62"/>
      <c r="AA153" s="62"/>
      <c r="AB153" s="62"/>
      <c r="AC153" s="62"/>
      <c r="AD153" s="62"/>
      <c r="AE153" s="62"/>
    </row>
    <row r="154" ht="15.75" customHeight="1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129"/>
      <c r="P154" s="4"/>
      <c r="Q154" s="4"/>
      <c r="R154" s="4"/>
      <c r="S154" s="4"/>
      <c r="T154" s="4"/>
      <c r="U154" s="4"/>
      <c r="V154" s="62"/>
      <c r="W154" s="62"/>
      <c r="X154" s="62"/>
      <c r="Y154" s="62"/>
      <c r="Z154" s="62"/>
      <c r="AA154" s="62"/>
      <c r="AB154" s="62"/>
      <c r="AC154" s="62"/>
      <c r="AD154" s="62"/>
      <c r="AE154" s="62"/>
    </row>
    <row r="155" ht="15.75" customHeight="1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129"/>
      <c r="P155" s="4"/>
      <c r="Q155" s="4"/>
      <c r="R155" s="4"/>
      <c r="S155" s="4"/>
      <c r="T155" s="4"/>
      <c r="U155" s="4"/>
      <c r="V155" s="62"/>
      <c r="W155" s="62"/>
      <c r="X155" s="62"/>
      <c r="Y155" s="62"/>
      <c r="Z155" s="62"/>
      <c r="AA155" s="62"/>
      <c r="AB155" s="62"/>
      <c r="AC155" s="62"/>
      <c r="AD155" s="62"/>
      <c r="AE155" s="62"/>
    </row>
    <row r="156" ht="15.75" customHeight="1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129"/>
      <c r="P156" s="4"/>
      <c r="Q156" s="4"/>
      <c r="R156" s="4"/>
      <c r="S156" s="4"/>
      <c r="T156" s="4"/>
      <c r="U156" s="4"/>
      <c r="V156" s="62"/>
      <c r="W156" s="62"/>
      <c r="X156" s="62"/>
      <c r="Y156" s="62"/>
      <c r="Z156" s="62"/>
      <c r="AA156" s="62"/>
      <c r="AB156" s="62"/>
      <c r="AC156" s="62"/>
      <c r="AD156" s="62"/>
      <c r="AE156" s="62"/>
    </row>
    <row r="157" ht="15.75" customHeight="1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129"/>
      <c r="P157" s="4"/>
      <c r="Q157" s="4"/>
      <c r="R157" s="4"/>
      <c r="S157" s="4"/>
      <c r="T157" s="4"/>
      <c r="U157" s="4"/>
      <c r="V157" s="62"/>
      <c r="W157" s="62"/>
      <c r="X157" s="62"/>
      <c r="Y157" s="62"/>
      <c r="Z157" s="62"/>
      <c r="AA157" s="62"/>
      <c r="AB157" s="62"/>
      <c r="AC157" s="62"/>
      <c r="AD157" s="62"/>
      <c r="AE157" s="62"/>
    </row>
    <row r="158" ht="15.75" customHeight="1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129"/>
      <c r="P158" s="4"/>
      <c r="Q158" s="4"/>
      <c r="R158" s="4"/>
      <c r="S158" s="4"/>
      <c r="T158" s="4"/>
      <c r="U158" s="4"/>
      <c r="V158" s="62"/>
      <c r="W158" s="62"/>
      <c r="X158" s="62"/>
      <c r="Y158" s="62"/>
      <c r="Z158" s="62"/>
      <c r="AA158" s="62"/>
      <c r="AB158" s="62"/>
      <c r="AC158" s="62"/>
      <c r="AD158" s="62"/>
      <c r="AE158" s="62"/>
    </row>
    <row r="159" ht="15.75" customHeight="1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129"/>
      <c r="P159" s="4"/>
      <c r="Q159" s="4"/>
      <c r="R159" s="4"/>
      <c r="S159" s="4"/>
      <c r="T159" s="4"/>
      <c r="U159" s="4"/>
      <c r="V159" s="62"/>
      <c r="W159" s="62"/>
      <c r="X159" s="62"/>
      <c r="Y159" s="62"/>
      <c r="Z159" s="62"/>
      <c r="AA159" s="62"/>
      <c r="AB159" s="62"/>
      <c r="AC159" s="62"/>
      <c r="AD159" s="62"/>
      <c r="AE159" s="62"/>
    </row>
    <row r="160" ht="15.75" customHeight="1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129"/>
      <c r="P160" s="4"/>
      <c r="Q160" s="4"/>
      <c r="R160" s="4"/>
      <c r="S160" s="4"/>
      <c r="T160" s="4"/>
      <c r="U160" s="4"/>
      <c r="V160" s="62"/>
      <c r="W160" s="62"/>
      <c r="X160" s="62"/>
      <c r="Y160" s="62"/>
      <c r="Z160" s="62"/>
      <c r="AA160" s="62"/>
      <c r="AB160" s="62"/>
      <c r="AC160" s="62"/>
      <c r="AD160" s="62"/>
      <c r="AE160" s="62"/>
    </row>
    <row r="161" ht="15.75" customHeight="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129"/>
      <c r="P161" s="4"/>
      <c r="Q161" s="4"/>
      <c r="R161" s="4"/>
      <c r="S161" s="4"/>
      <c r="T161" s="4"/>
      <c r="U161" s="4"/>
      <c r="V161" s="62"/>
      <c r="W161" s="62"/>
      <c r="X161" s="62"/>
      <c r="Y161" s="62"/>
      <c r="Z161" s="62"/>
      <c r="AA161" s="62"/>
      <c r="AB161" s="62"/>
      <c r="AC161" s="62"/>
      <c r="AD161" s="62"/>
      <c r="AE161" s="62"/>
    </row>
    <row r="162" ht="15.75" customHeight="1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129"/>
      <c r="P162" s="4"/>
      <c r="Q162" s="4"/>
      <c r="R162" s="4"/>
      <c r="S162" s="4"/>
      <c r="T162" s="4"/>
      <c r="U162" s="4"/>
      <c r="V162" s="62"/>
      <c r="W162" s="62"/>
      <c r="X162" s="62"/>
      <c r="Y162" s="62"/>
      <c r="Z162" s="62"/>
      <c r="AA162" s="62"/>
      <c r="AB162" s="62"/>
      <c r="AC162" s="62"/>
      <c r="AD162" s="62"/>
      <c r="AE162" s="62"/>
    </row>
    <row r="163" ht="15.75" customHeight="1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129"/>
      <c r="P163" s="4"/>
      <c r="Q163" s="4"/>
      <c r="R163" s="4"/>
      <c r="S163" s="4"/>
      <c r="T163" s="4"/>
      <c r="U163" s="4"/>
      <c r="V163" s="62"/>
      <c r="W163" s="62"/>
      <c r="X163" s="62"/>
      <c r="Y163" s="62"/>
      <c r="Z163" s="62"/>
      <c r="AA163" s="62"/>
      <c r="AB163" s="62"/>
      <c r="AC163" s="62"/>
      <c r="AD163" s="62"/>
      <c r="AE163" s="62"/>
    </row>
    <row r="164" ht="15.75" customHeight="1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129"/>
      <c r="P164" s="4"/>
      <c r="Q164" s="4"/>
      <c r="R164" s="4"/>
      <c r="S164" s="4"/>
      <c r="T164" s="4"/>
      <c r="U164" s="4"/>
      <c r="V164" s="62"/>
      <c r="W164" s="62"/>
      <c r="X164" s="62"/>
      <c r="Y164" s="62"/>
      <c r="Z164" s="62"/>
      <c r="AA164" s="62"/>
      <c r="AB164" s="62"/>
      <c r="AC164" s="62"/>
      <c r="AD164" s="62"/>
      <c r="AE164" s="62"/>
    </row>
    <row r="165" ht="15.75" customHeight="1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129"/>
      <c r="P165" s="4"/>
      <c r="Q165" s="4"/>
      <c r="R165" s="4"/>
      <c r="S165" s="4"/>
      <c r="T165" s="4"/>
      <c r="U165" s="4"/>
      <c r="V165" s="62"/>
      <c r="W165" s="62"/>
      <c r="X165" s="62"/>
      <c r="Y165" s="62"/>
      <c r="Z165" s="62"/>
      <c r="AA165" s="62"/>
      <c r="AB165" s="62"/>
      <c r="AC165" s="62"/>
      <c r="AD165" s="62"/>
      <c r="AE165" s="62"/>
    </row>
    <row r="166" ht="15.75" customHeight="1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129"/>
      <c r="P166" s="4"/>
      <c r="Q166" s="4"/>
      <c r="R166" s="4"/>
      <c r="S166" s="4"/>
      <c r="T166" s="4"/>
      <c r="U166" s="4"/>
      <c r="V166" s="62"/>
      <c r="W166" s="62"/>
      <c r="X166" s="62"/>
      <c r="Y166" s="62"/>
      <c r="Z166" s="62"/>
      <c r="AA166" s="62"/>
      <c r="AB166" s="62"/>
      <c r="AC166" s="62"/>
      <c r="AD166" s="62"/>
      <c r="AE166" s="62"/>
    </row>
    <row r="167" ht="15.75" customHeight="1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129"/>
      <c r="P167" s="4"/>
      <c r="Q167" s="4"/>
      <c r="R167" s="4"/>
      <c r="S167" s="4"/>
      <c r="T167" s="4"/>
      <c r="U167" s="4"/>
      <c r="V167" s="62"/>
      <c r="W167" s="62"/>
      <c r="X167" s="62"/>
      <c r="Y167" s="62"/>
      <c r="Z167" s="62"/>
      <c r="AA167" s="62"/>
      <c r="AB167" s="62"/>
      <c r="AC167" s="62"/>
      <c r="AD167" s="62"/>
      <c r="AE167" s="62"/>
    </row>
    <row r="168" ht="15.75" customHeight="1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129"/>
      <c r="P168" s="4"/>
      <c r="Q168" s="4"/>
      <c r="R168" s="4"/>
      <c r="S168" s="4"/>
      <c r="T168" s="4"/>
      <c r="U168" s="4"/>
      <c r="V168" s="62"/>
      <c r="W168" s="62"/>
      <c r="X168" s="62"/>
      <c r="Y168" s="62"/>
      <c r="Z168" s="62"/>
      <c r="AA168" s="62"/>
      <c r="AB168" s="62"/>
      <c r="AC168" s="62"/>
      <c r="AD168" s="62"/>
      <c r="AE168" s="62"/>
    </row>
    <row r="169" ht="15.75" customHeight="1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129"/>
      <c r="P169" s="4"/>
      <c r="Q169" s="4"/>
      <c r="R169" s="4"/>
      <c r="S169" s="4"/>
      <c r="T169" s="4"/>
      <c r="U169" s="4"/>
      <c r="V169" s="62"/>
      <c r="W169" s="62"/>
      <c r="X169" s="62"/>
      <c r="Y169" s="62"/>
      <c r="Z169" s="62"/>
      <c r="AA169" s="62"/>
      <c r="AB169" s="62"/>
      <c r="AC169" s="62"/>
      <c r="AD169" s="62"/>
      <c r="AE169" s="62"/>
    </row>
    <row r="170" ht="15.75" customHeight="1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129"/>
      <c r="P170" s="4"/>
      <c r="Q170" s="4"/>
      <c r="R170" s="4"/>
      <c r="S170" s="4"/>
      <c r="T170" s="4"/>
      <c r="U170" s="4"/>
      <c r="V170" s="62"/>
      <c r="W170" s="62"/>
      <c r="X170" s="62"/>
      <c r="Y170" s="62"/>
      <c r="Z170" s="62"/>
      <c r="AA170" s="62"/>
      <c r="AB170" s="62"/>
      <c r="AC170" s="62"/>
      <c r="AD170" s="62"/>
      <c r="AE170" s="62"/>
    </row>
    <row r="171" ht="15.75" customHeight="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129"/>
      <c r="P171" s="4"/>
      <c r="Q171" s="4"/>
      <c r="R171" s="4"/>
      <c r="S171" s="4"/>
      <c r="T171" s="4"/>
      <c r="U171" s="4"/>
      <c r="V171" s="62"/>
      <c r="W171" s="62"/>
      <c r="X171" s="62"/>
      <c r="Y171" s="62"/>
      <c r="Z171" s="62"/>
      <c r="AA171" s="62"/>
      <c r="AB171" s="62"/>
      <c r="AC171" s="62"/>
      <c r="AD171" s="62"/>
      <c r="AE171" s="62"/>
    </row>
    <row r="172" ht="15.75" customHeight="1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129"/>
      <c r="P172" s="4"/>
      <c r="Q172" s="4"/>
      <c r="R172" s="4"/>
      <c r="S172" s="4"/>
      <c r="T172" s="4"/>
      <c r="U172" s="4"/>
      <c r="V172" s="62"/>
      <c r="W172" s="62"/>
      <c r="X172" s="62"/>
      <c r="Y172" s="62"/>
      <c r="Z172" s="62"/>
      <c r="AA172" s="62"/>
      <c r="AB172" s="62"/>
      <c r="AC172" s="62"/>
      <c r="AD172" s="62"/>
      <c r="AE172" s="62"/>
    </row>
    <row r="173" ht="15.75" customHeight="1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129"/>
      <c r="P173" s="4"/>
      <c r="Q173" s="4"/>
      <c r="R173" s="4"/>
      <c r="S173" s="4"/>
      <c r="T173" s="4"/>
      <c r="U173" s="4"/>
      <c r="V173" s="62"/>
      <c r="W173" s="62"/>
      <c r="X173" s="62"/>
      <c r="Y173" s="62"/>
      <c r="Z173" s="62"/>
      <c r="AA173" s="62"/>
      <c r="AB173" s="62"/>
      <c r="AC173" s="62"/>
      <c r="AD173" s="62"/>
      <c r="AE173" s="62"/>
    </row>
    <row r="174" ht="15.75" customHeight="1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129"/>
      <c r="P174" s="4"/>
      <c r="Q174" s="4"/>
      <c r="R174" s="4"/>
      <c r="S174" s="4"/>
      <c r="T174" s="4"/>
      <c r="U174" s="4"/>
      <c r="V174" s="62"/>
      <c r="W174" s="62"/>
      <c r="X174" s="62"/>
      <c r="Y174" s="62"/>
      <c r="Z174" s="62"/>
      <c r="AA174" s="62"/>
      <c r="AB174" s="62"/>
      <c r="AC174" s="62"/>
      <c r="AD174" s="62"/>
      <c r="AE174" s="62"/>
    </row>
    <row r="175" ht="15.75" customHeight="1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129"/>
      <c r="P175" s="4"/>
      <c r="Q175" s="4"/>
      <c r="R175" s="4"/>
      <c r="S175" s="4"/>
      <c r="T175" s="4"/>
      <c r="U175" s="4"/>
      <c r="V175" s="62"/>
      <c r="W175" s="62"/>
      <c r="X175" s="62"/>
      <c r="Y175" s="62"/>
      <c r="Z175" s="62"/>
      <c r="AA175" s="62"/>
      <c r="AB175" s="62"/>
      <c r="AC175" s="62"/>
      <c r="AD175" s="62"/>
      <c r="AE175" s="62"/>
    </row>
    <row r="176" ht="15.75" customHeight="1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129"/>
      <c r="P176" s="4"/>
      <c r="Q176" s="4"/>
      <c r="R176" s="4"/>
      <c r="S176" s="4"/>
      <c r="T176" s="4"/>
      <c r="U176" s="4"/>
      <c r="V176" s="62"/>
      <c r="W176" s="62"/>
      <c r="X176" s="62"/>
      <c r="Y176" s="62"/>
      <c r="Z176" s="62"/>
      <c r="AA176" s="62"/>
      <c r="AB176" s="62"/>
      <c r="AC176" s="62"/>
      <c r="AD176" s="62"/>
      <c r="AE176" s="62"/>
    </row>
    <row r="177" ht="15.75" customHeight="1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129"/>
      <c r="P177" s="4"/>
      <c r="Q177" s="4"/>
      <c r="R177" s="4"/>
      <c r="S177" s="4"/>
      <c r="T177" s="4"/>
      <c r="U177" s="4"/>
      <c r="V177" s="62"/>
      <c r="W177" s="62"/>
      <c r="X177" s="62"/>
      <c r="Y177" s="62"/>
      <c r="Z177" s="62"/>
      <c r="AA177" s="62"/>
      <c r="AB177" s="62"/>
      <c r="AC177" s="62"/>
      <c r="AD177" s="62"/>
      <c r="AE177" s="62"/>
    </row>
    <row r="178" ht="15.75" customHeight="1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129"/>
      <c r="P178" s="4"/>
      <c r="Q178" s="4"/>
      <c r="R178" s="4"/>
      <c r="S178" s="4"/>
      <c r="T178" s="4"/>
      <c r="U178" s="4"/>
      <c r="V178" s="62"/>
      <c r="W178" s="62"/>
      <c r="X178" s="62"/>
      <c r="Y178" s="62"/>
      <c r="Z178" s="62"/>
      <c r="AA178" s="62"/>
      <c r="AB178" s="62"/>
      <c r="AC178" s="62"/>
      <c r="AD178" s="62"/>
      <c r="AE178" s="62"/>
    </row>
    <row r="179" ht="15.75" customHeight="1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129"/>
      <c r="P179" s="4"/>
      <c r="Q179" s="4"/>
      <c r="R179" s="4"/>
      <c r="S179" s="4"/>
      <c r="T179" s="4"/>
      <c r="U179" s="4"/>
      <c r="V179" s="62"/>
      <c r="W179" s="62"/>
      <c r="X179" s="62"/>
      <c r="Y179" s="62"/>
      <c r="Z179" s="62"/>
      <c r="AA179" s="62"/>
      <c r="AB179" s="62"/>
      <c r="AC179" s="62"/>
      <c r="AD179" s="62"/>
      <c r="AE179" s="62"/>
    </row>
    <row r="180" ht="15.75" customHeight="1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129"/>
      <c r="P180" s="4"/>
      <c r="Q180" s="4"/>
      <c r="R180" s="4"/>
      <c r="S180" s="4"/>
      <c r="T180" s="4"/>
      <c r="U180" s="4"/>
      <c r="V180" s="62"/>
      <c r="W180" s="62"/>
      <c r="X180" s="62"/>
      <c r="Y180" s="62"/>
      <c r="Z180" s="62"/>
      <c r="AA180" s="62"/>
      <c r="AB180" s="62"/>
      <c r="AC180" s="62"/>
      <c r="AD180" s="62"/>
      <c r="AE180" s="62"/>
    </row>
    <row r="181" ht="15.75" customHeight="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129"/>
      <c r="P181" s="4"/>
      <c r="Q181" s="4"/>
      <c r="R181" s="4"/>
      <c r="S181" s="4"/>
      <c r="T181" s="4"/>
      <c r="U181" s="4"/>
      <c r="V181" s="62"/>
      <c r="W181" s="62"/>
      <c r="X181" s="62"/>
      <c r="Y181" s="62"/>
      <c r="Z181" s="62"/>
      <c r="AA181" s="62"/>
      <c r="AB181" s="62"/>
      <c r="AC181" s="62"/>
      <c r="AD181" s="62"/>
      <c r="AE181" s="62"/>
    </row>
    <row r="182" ht="15.75" customHeight="1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129"/>
      <c r="P182" s="4"/>
      <c r="Q182" s="4"/>
      <c r="R182" s="4"/>
      <c r="S182" s="4"/>
      <c r="T182" s="4"/>
      <c r="U182" s="4"/>
      <c r="V182" s="62"/>
      <c r="W182" s="62"/>
      <c r="X182" s="62"/>
      <c r="Y182" s="62"/>
      <c r="Z182" s="62"/>
      <c r="AA182" s="62"/>
      <c r="AB182" s="62"/>
      <c r="AC182" s="62"/>
      <c r="AD182" s="62"/>
      <c r="AE182" s="62"/>
    </row>
    <row r="183" ht="15.75" customHeight="1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129"/>
      <c r="P183" s="4"/>
      <c r="Q183" s="4"/>
      <c r="R183" s="4"/>
      <c r="S183" s="4"/>
      <c r="T183" s="4"/>
      <c r="U183" s="4"/>
      <c r="V183" s="62"/>
      <c r="W183" s="62"/>
      <c r="X183" s="62"/>
      <c r="Y183" s="62"/>
      <c r="Z183" s="62"/>
      <c r="AA183" s="62"/>
      <c r="AB183" s="62"/>
      <c r="AC183" s="62"/>
      <c r="AD183" s="62"/>
      <c r="AE183" s="62"/>
    </row>
    <row r="184" ht="15.75" customHeight="1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129"/>
      <c r="P184" s="4"/>
      <c r="Q184" s="4"/>
      <c r="R184" s="4"/>
      <c r="S184" s="4"/>
      <c r="T184" s="4"/>
      <c r="U184" s="4"/>
      <c r="V184" s="62"/>
      <c r="W184" s="62"/>
      <c r="X184" s="62"/>
      <c r="Y184" s="62"/>
      <c r="Z184" s="62"/>
      <c r="AA184" s="62"/>
      <c r="AB184" s="62"/>
      <c r="AC184" s="62"/>
      <c r="AD184" s="62"/>
      <c r="AE184" s="62"/>
    </row>
    <row r="185" ht="15.75" customHeight="1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129"/>
      <c r="P185" s="4"/>
      <c r="Q185" s="4"/>
      <c r="R185" s="4"/>
      <c r="S185" s="4"/>
      <c r="T185" s="4"/>
      <c r="U185" s="4"/>
      <c r="V185" s="62"/>
      <c r="W185" s="62"/>
      <c r="X185" s="62"/>
      <c r="Y185" s="62"/>
      <c r="Z185" s="62"/>
      <c r="AA185" s="62"/>
      <c r="AB185" s="62"/>
      <c r="AC185" s="62"/>
      <c r="AD185" s="62"/>
      <c r="AE185" s="62"/>
    </row>
    <row r="186" ht="15.75" customHeight="1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129"/>
      <c r="P186" s="4"/>
      <c r="Q186" s="4"/>
      <c r="R186" s="4"/>
      <c r="S186" s="4"/>
      <c r="T186" s="4"/>
      <c r="U186" s="4"/>
      <c r="V186" s="62"/>
      <c r="W186" s="62"/>
      <c r="X186" s="62"/>
      <c r="Y186" s="62"/>
      <c r="Z186" s="62"/>
      <c r="AA186" s="62"/>
      <c r="AB186" s="62"/>
      <c r="AC186" s="62"/>
      <c r="AD186" s="62"/>
      <c r="AE186" s="62"/>
    </row>
    <row r="187" ht="15.75" customHeight="1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129"/>
      <c r="P187" s="4"/>
      <c r="Q187" s="4"/>
      <c r="R187" s="4"/>
      <c r="S187" s="4"/>
      <c r="T187" s="4"/>
      <c r="U187" s="4"/>
      <c r="V187" s="62"/>
      <c r="W187" s="62"/>
      <c r="X187" s="62"/>
      <c r="Y187" s="62"/>
      <c r="Z187" s="62"/>
      <c r="AA187" s="62"/>
      <c r="AB187" s="62"/>
      <c r="AC187" s="62"/>
      <c r="AD187" s="62"/>
      <c r="AE187" s="62"/>
    </row>
    <row r="188" ht="15.75" customHeight="1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129"/>
      <c r="P188" s="4"/>
      <c r="Q188" s="4"/>
      <c r="R188" s="4"/>
      <c r="S188" s="4"/>
      <c r="T188" s="4"/>
      <c r="U188" s="4"/>
      <c r="V188" s="62"/>
      <c r="W188" s="62"/>
      <c r="X188" s="62"/>
      <c r="Y188" s="62"/>
      <c r="Z188" s="62"/>
      <c r="AA188" s="62"/>
      <c r="AB188" s="62"/>
      <c r="AC188" s="62"/>
      <c r="AD188" s="62"/>
      <c r="AE188" s="62"/>
    </row>
    <row r="189" ht="15.75" customHeight="1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129"/>
      <c r="P189" s="4"/>
      <c r="Q189" s="4"/>
      <c r="R189" s="4"/>
      <c r="S189" s="4"/>
      <c r="T189" s="4"/>
      <c r="U189" s="4"/>
      <c r="V189" s="62"/>
      <c r="W189" s="62"/>
      <c r="X189" s="62"/>
      <c r="Y189" s="62"/>
      <c r="Z189" s="62"/>
      <c r="AA189" s="62"/>
      <c r="AB189" s="62"/>
      <c r="AC189" s="62"/>
      <c r="AD189" s="62"/>
      <c r="AE189" s="62"/>
    </row>
    <row r="190" ht="15.75" customHeight="1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129"/>
      <c r="P190" s="4"/>
      <c r="Q190" s="4"/>
      <c r="R190" s="4"/>
      <c r="S190" s="4"/>
      <c r="T190" s="4"/>
      <c r="U190" s="4"/>
      <c r="V190" s="62"/>
      <c r="W190" s="62"/>
      <c r="X190" s="62"/>
      <c r="Y190" s="62"/>
      <c r="Z190" s="62"/>
      <c r="AA190" s="62"/>
      <c r="AB190" s="62"/>
      <c r="AC190" s="62"/>
      <c r="AD190" s="62"/>
      <c r="AE190" s="62"/>
    </row>
    <row r="191" ht="15.75" customHeight="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129"/>
      <c r="P191" s="4"/>
      <c r="Q191" s="4"/>
      <c r="R191" s="4"/>
      <c r="S191" s="4"/>
      <c r="T191" s="4"/>
      <c r="U191" s="4"/>
      <c r="V191" s="62"/>
      <c r="W191" s="62"/>
      <c r="X191" s="62"/>
      <c r="Y191" s="62"/>
      <c r="Z191" s="62"/>
      <c r="AA191" s="62"/>
      <c r="AB191" s="62"/>
      <c r="AC191" s="62"/>
      <c r="AD191" s="62"/>
      <c r="AE191" s="62"/>
    </row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7">
    <mergeCell ref="D9:D12"/>
    <mergeCell ref="E9:F10"/>
    <mergeCell ref="Q9:Q12"/>
    <mergeCell ref="R9:R12"/>
    <mergeCell ref="H11:J11"/>
    <mergeCell ref="G9:G10"/>
    <mergeCell ref="N9:N10"/>
    <mergeCell ref="A2:R2"/>
    <mergeCell ref="A3:R3"/>
    <mergeCell ref="C6:C7"/>
    <mergeCell ref="D6:F7"/>
    <mergeCell ref="C9:C12"/>
    <mergeCell ref="H9:J10"/>
    <mergeCell ref="O9:O12"/>
    <mergeCell ref="P9:P12"/>
    <mergeCell ref="K9:M10"/>
    <mergeCell ref="G6:T7"/>
  </mergeCells>
  <dataValidations>
    <dataValidation type="list" allowBlank="1" showErrorMessage="1" sqref="G13:G82">
      <formula1>$X$12:$X$13</formula1>
    </dataValidation>
    <dataValidation type="list" allowBlank="1" showErrorMessage="1" sqref="J13:J82">
      <formula1>$Y$13:$Y$15</formula1>
    </dataValidation>
    <dataValidation type="list" allowBlank="1" showErrorMessage="1" sqref="K13:N82">
      <formula1>$Z$13:$Z$15</formula1>
    </dataValidation>
    <dataValidation type="list" allowBlank="1" showErrorMessage="1" sqref="E13:E82">
      <formula1>$V$13:$V$20</formula1>
    </dataValidation>
    <dataValidation type="list" allowBlank="1" showErrorMessage="1" sqref="F13:F82">
      <formula1>$V$22:$V$24</formula1>
    </dataValidation>
    <dataValidation type="list" allowBlank="1" showErrorMessage="1" sqref="H13:H82">
      <formula1>$X$13:$X$17</formula1>
    </dataValidation>
  </dataValidations>
  <printOptions horizontalCentered="1"/>
  <pageMargins bottom="0.196850393700787" footer="0.0" header="0.0" left="0.393700787401575" right="0.196850393700787" top="0.196850393700787"/>
  <pageSetup paperSize="9"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2020-02-13T21:07:00Z</dcterms:created>
  <dc:creator>Nikko Nikko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E3B6D6F8FD764C608E623D39FEC5E53C</vt:lpwstr>
  </property>
  <property fmtid="{D5CDD505-2E9C-101B-9397-08002B2CF9AE}" pid="3" name="KSOProductBuildVer">
    <vt:lpwstr>1033-11.2.0.10308</vt:lpwstr>
  </property>
</Properties>
</file>