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3"/>
    <sheet state="visible" name="INSCRIPCIÓN AL EVENTO" sheetId="2" r:id="rId4"/>
  </sheets>
  <definedNames/>
  <calcPr/>
</workbook>
</file>

<file path=xl/sharedStrings.xml><?xml version="1.0" encoding="utf-8"?>
<sst xmlns="http://schemas.openxmlformats.org/spreadsheetml/2006/main" count="39" uniqueCount="36">
  <si>
    <t>YONEDA SENSEI EN ROSARIO</t>
  </si>
  <si>
    <t>18, 19 y 20 de noviembre de 2023</t>
  </si>
  <si>
    <t>RESUMEN DE INSCRIPCIÓN Y RESERVAS</t>
  </si>
  <si>
    <t>ASOCIACIÓN / DOJO:</t>
  </si>
  <si>
    <t>Total a Pagar</t>
  </si>
  <si>
    <t>INSCRIPCIÓN - SEMINARIOS</t>
  </si>
  <si>
    <t>Ctd.</t>
  </si>
  <si>
    <t>Valor a Pagar (USD)</t>
  </si>
  <si>
    <t>Unitario</t>
  </si>
  <si>
    <t>Total</t>
  </si>
  <si>
    <t>SOLO UN DÍA</t>
  </si>
  <si>
    <t>TODOS LOS DÍAS</t>
  </si>
  <si>
    <t>Rosario Iaido Taikai 2022</t>
  </si>
  <si>
    <t>18, 19 y 20 de junio de 2022</t>
  </si>
  <si>
    <t>FORMULARIO DE INSCRIPCIÓN</t>
  </si>
  <si>
    <t>(Seminarios, Torneo y Examen)</t>
  </si>
  <si>
    <t>ARG</t>
  </si>
  <si>
    <t>ATENCIÓN: Para inscribirse, informe todos los datos de los atletas e indique los eventos en que participará cada uno de ellos.</t>
  </si>
  <si>
    <t>#</t>
  </si>
  <si>
    <t>APELLIDO</t>
  </si>
  <si>
    <t>NOMBRE</t>
  </si>
  <si>
    <t>SEMINARIO</t>
  </si>
  <si>
    <t>TOTAL</t>
  </si>
  <si>
    <t>FECHA</t>
  </si>
  <si>
    <t>GRADO</t>
  </si>
  <si>
    <t>NAC.</t>
  </si>
  <si>
    <t>SEXO</t>
  </si>
  <si>
    <t>DE</t>
  </si>
  <si>
    <t>PAÍS</t>
  </si>
  <si>
    <t>(DD/MM/AA)</t>
  </si>
  <si>
    <t>(M/F)</t>
  </si>
  <si>
    <t>KENDO</t>
  </si>
  <si>
    <t>Nombre</t>
  </si>
  <si>
    <t>M</t>
  </si>
  <si>
    <t>4º Dan</t>
  </si>
  <si>
    <t>Todos los días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</si>
</sst>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[$$-2C0A]\ * #,##0.00_-;\-[$$-2C0A]\ * #,##0.00_-;_-[$$-2C0A]\ * &quot;-&quot;??_-;_-@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dd/mm/yy"/>
    <numFmt numFmtId="169" formatCode="[$-416]d\-mmm\-yy"/>
  </numFmts>
  <fonts count="32">
    <font>
      <sz val="10.0"/>
      <color rgb="FF000000"/>
      <name val="Arial"/>
    </font>
    <font>
      <b/>
      <sz val="16.0"/>
      <color rgb="FF333399"/>
      <name val="Arial"/>
    </font>
    <font>
      <sz val="10.0"/>
      <name val="Arial"/>
    </font>
    <font/>
    <font>
      <b/>
      <sz val="12.0"/>
      <color rgb="FF333399"/>
      <name val="Arial"/>
    </font>
    <font>
      <b/>
      <sz val="14.0"/>
      <color rgb="FF333399"/>
      <name val="Arial"/>
    </font>
    <font>
      <sz val="10.0"/>
      <color rgb="FFFF0000"/>
      <name val="Arial"/>
    </font>
    <font>
      <b/>
      <sz val="11.0"/>
      <color rgb="FF333399"/>
      <name val="Arial"/>
    </font>
    <font>
      <b/>
      <sz val="10.0"/>
      <color rgb="FFFF0000"/>
      <name val="Arial Narrow"/>
    </font>
    <font>
      <b/>
      <sz val="8.0"/>
      <color rgb="FFFF0000"/>
      <name val="Arial"/>
    </font>
    <font>
      <b/>
      <sz val="14.0"/>
      <name val="Arial"/>
    </font>
    <font>
      <b/>
      <sz val="12.0"/>
      <name val="Arial"/>
    </font>
    <font>
      <b/>
      <sz val="10.0"/>
      <color rgb="FF333399"/>
      <name val="Arial Narrow"/>
    </font>
    <font>
      <b/>
      <sz val="10.0"/>
      <name val="Arial"/>
    </font>
    <font>
      <b/>
      <sz val="10.0"/>
      <color rgb="FF333399"/>
      <name val="Arial"/>
    </font>
    <font>
      <b/>
      <sz val="10.0"/>
      <color rgb="FF2E507A"/>
      <name val="Arial Narrow"/>
    </font>
    <font>
      <sz val="10.0"/>
      <color rgb="FF333399"/>
      <name val="Arial Narrow"/>
    </font>
    <font>
      <b/>
      <u/>
      <sz val="11.0"/>
      <color rgb="FF2E507A"/>
      <name val="Arial"/>
    </font>
    <font>
      <b/>
      <sz val="14.0"/>
      <color rgb="FFFFFF00"/>
      <name val="Arial"/>
    </font>
    <font>
      <b/>
      <sz val="18.0"/>
      <color rgb="FF2E507A"/>
      <name val="Arial"/>
    </font>
    <font>
      <b/>
      <sz val="18.0"/>
      <name val="Arial"/>
    </font>
    <font>
      <sz val="8.0"/>
      <name val="Arial"/>
    </font>
    <font>
      <b/>
      <sz val="24.0"/>
      <color rgb="FF2E507A"/>
      <name val="Arial"/>
    </font>
    <font>
      <b/>
      <sz val="10.0"/>
      <color rgb="FF2E507A"/>
      <name val="Arial"/>
    </font>
    <font>
      <b/>
      <sz val="20.0"/>
      <color rgb="FF2E507A"/>
      <name val="Arial"/>
    </font>
    <font>
      <b/>
      <sz val="14.0"/>
      <color rgb="FFFF0000"/>
      <name val="Arial Narrow"/>
    </font>
    <font>
      <b/>
      <sz val="14.0"/>
      <color rgb="FF2E507A"/>
      <name val="Arial Narrow"/>
    </font>
    <font>
      <b/>
      <sz val="10.0"/>
      <color rgb="FFFF0000"/>
      <name val="Arial"/>
    </font>
    <font>
      <b/>
      <sz val="12.0"/>
      <color rgb="FFFFFFFF"/>
      <name val="Arial"/>
    </font>
    <font>
      <b/>
      <sz val="11.0"/>
      <color rgb="FFFFC000"/>
      <name val="Arial Narrow"/>
    </font>
    <font>
      <b/>
      <sz val="12.0"/>
      <color rgb="FFFFC000"/>
      <name val="Arial"/>
    </font>
    <font>
      <sz val="11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2E507A"/>
        <bgColor rgb="FF2E507A"/>
      </patternFill>
    </fill>
  </fills>
  <borders count="40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right/>
      <top/>
      <bottom/>
    </border>
    <border>
      <left/>
      <right/>
      <top/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</border>
    <border>
      <left/>
      <bottom/>
    </border>
    <border>
      <left/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 style="thin">
        <color rgb="FFFFFFFF"/>
      </bottom>
    </border>
    <border>
      <top/>
      <bottom style="thin">
        <color rgb="FFFFFFFF"/>
      </bottom>
    </border>
    <border>
      <left style="thin">
        <color rgb="FFFFFFFF"/>
      </left>
      <right/>
      <top/>
    </border>
    <border>
      <left style="thin">
        <color rgb="FFFFFFFF"/>
      </lef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left style="thin">
        <color rgb="FFFFFFFF"/>
      </left>
    </border>
    <border>
      <left style="thin">
        <color rgb="FFFFFFFF"/>
      </left>
      <right/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Font="1"/>
    <xf borderId="1" fillId="2" fontId="1" numFmtId="0" xfId="0" applyAlignment="1" applyBorder="1" applyFont="1">
      <alignment horizontal="center" readingOrder="0" vertical="center"/>
    </xf>
    <xf borderId="2" fillId="0" fontId="3" numFmtId="0" xfId="0" applyBorder="1" applyFont="1"/>
    <xf borderId="1" fillId="2" fontId="4" numFmtId="0" xfId="0" applyAlignment="1" applyBorder="1" applyFont="1">
      <alignment horizontal="center" readingOrder="0" vertical="top"/>
    </xf>
    <xf borderId="1" fillId="2" fontId="5" numFmtId="0" xfId="0" applyAlignment="1" applyBorder="1" applyFont="1">
      <alignment horizontal="center" vertical="center"/>
    </xf>
    <xf borderId="3" fillId="2" fontId="2" numFmtId="0" xfId="0" applyBorder="1" applyFont="1"/>
    <xf borderId="3" fillId="2" fontId="6" numFmtId="0" xfId="0" applyAlignment="1" applyBorder="1" applyFont="1">
      <alignment vertical="top"/>
    </xf>
    <xf borderId="1" fillId="2" fontId="7" numFmtId="0" xfId="0" applyAlignment="1" applyBorder="1" applyFont="1">
      <alignment horizontal="right" vertical="center"/>
    </xf>
    <xf borderId="4" fillId="2" fontId="7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2" fontId="8" numFmtId="0" xfId="0" applyAlignment="1" applyBorder="1" applyFont="1">
      <alignment horizontal="center" shrinkToFit="0" vertical="top" wrapText="1"/>
    </xf>
    <xf borderId="3" fillId="2" fontId="9" numFmtId="0" xfId="0" applyAlignment="1" applyBorder="1" applyFont="1">
      <alignment horizontal="left" vertical="top"/>
    </xf>
    <xf borderId="4" fillId="2" fontId="10" numFmtId="164" xfId="0" applyAlignment="1" applyBorder="1" applyFont="1" applyNumberFormat="1">
      <alignment horizontal="center" vertical="center"/>
    </xf>
    <xf borderId="0" fillId="2" fontId="8" numFmtId="0" xfId="0" applyAlignment="1" applyFont="1">
      <alignment horizontal="center" shrinkToFit="0" vertical="top" wrapText="1"/>
    </xf>
    <xf borderId="3" fillId="2" fontId="9" numFmtId="0" xfId="0" applyAlignment="1" applyBorder="1" applyFont="1">
      <alignment vertical="top"/>
    </xf>
    <xf borderId="3" fillId="2" fontId="7" numFmtId="0" xfId="0" applyAlignment="1" applyBorder="1" applyFont="1">
      <alignment horizontal="right" vertical="center"/>
    </xf>
    <xf borderId="3" fillId="2" fontId="10" numFmtId="165" xfId="0" applyAlignment="1" applyBorder="1" applyFont="1" applyNumberFormat="1">
      <alignment horizontal="center" vertical="center"/>
    </xf>
    <xf borderId="3" fillId="2" fontId="5" numFmtId="0" xfId="0" applyAlignment="1" applyBorder="1" applyFont="1">
      <alignment vertical="center"/>
    </xf>
    <xf borderId="3" fillId="2" fontId="11" numFmtId="165" xfId="0" applyAlignment="1" applyBorder="1" applyFont="1" applyNumberFormat="1">
      <alignment vertical="center"/>
    </xf>
    <xf borderId="3" fillId="3" fontId="12" numFmtId="0" xfId="0" applyAlignment="1" applyBorder="1" applyFill="1" applyFont="1">
      <alignment horizontal="right"/>
    </xf>
    <xf borderId="3" fillId="3" fontId="12" numFmtId="0" xfId="0" applyAlignment="1" applyBorder="1" applyFont="1">
      <alignment horizontal="left"/>
    </xf>
    <xf borderId="3" fillId="3" fontId="2" numFmtId="0" xfId="0" applyBorder="1" applyFont="1"/>
    <xf borderId="3" fillId="3" fontId="13" numFmtId="0" xfId="0" applyAlignment="1" applyBorder="1" applyFont="1">
      <alignment horizontal="left"/>
    </xf>
    <xf borderId="3" fillId="3" fontId="2" numFmtId="166" xfId="0" applyAlignment="1" applyBorder="1" applyFont="1" applyNumberFormat="1">
      <alignment horizontal="center"/>
    </xf>
    <xf borderId="3" fillId="3" fontId="2" numFmtId="167" xfId="0" applyBorder="1" applyFont="1" applyNumberFormat="1"/>
    <xf borderId="3" fillId="3" fontId="13" numFmtId="167" xfId="0" applyBorder="1" applyFont="1" applyNumberFormat="1"/>
    <xf borderId="3" fillId="3" fontId="9" numFmtId="0" xfId="0" applyAlignment="1" applyBorder="1" applyFont="1">
      <alignment vertical="top"/>
    </xf>
    <xf borderId="3" fillId="3" fontId="8" numFmtId="0" xfId="0" applyAlignment="1" applyBorder="1" applyFont="1">
      <alignment vertical="top"/>
    </xf>
    <xf borderId="3" fillId="3" fontId="2" numFmtId="0" xfId="0" applyAlignment="1" applyBorder="1" applyFont="1">
      <alignment readingOrder="0"/>
    </xf>
    <xf borderId="3" fillId="3" fontId="14" numFmtId="0" xfId="0" applyBorder="1" applyFont="1"/>
    <xf borderId="8" fillId="3" fontId="12" numFmtId="0" xfId="0" applyAlignment="1" applyBorder="1" applyFont="1">
      <alignment horizontal="center" vertical="center"/>
    </xf>
    <xf borderId="4" fillId="3" fontId="15" numFmtId="0" xfId="0" applyAlignment="1" applyBorder="1" applyFont="1">
      <alignment horizontal="center" vertical="center"/>
    </xf>
    <xf borderId="9" fillId="0" fontId="3" numFmtId="0" xfId="0" applyBorder="1" applyFont="1"/>
    <xf borderId="10" fillId="3" fontId="16" numFmtId="0" xfId="0" applyAlignment="1" applyBorder="1" applyFont="1">
      <alignment horizontal="center"/>
    </xf>
    <xf borderId="3" fillId="3" fontId="12" numFmtId="0" xfId="0" applyAlignment="1" applyBorder="1" applyFont="1">
      <alignment horizontal="left" readingOrder="0"/>
    </xf>
    <xf borderId="4" fillId="3" fontId="13" numFmtId="0" xfId="0" applyAlignment="1" applyBorder="1" applyFont="1">
      <alignment horizontal="center" readingOrder="0" vertical="center"/>
    </xf>
    <xf borderId="10" fillId="3" fontId="2" numFmtId="166" xfId="0" applyAlignment="1" applyBorder="1" applyFont="1" applyNumberFormat="1">
      <alignment horizontal="center"/>
    </xf>
    <xf borderId="10" fillId="3" fontId="2" numFmtId="167" xfId="0" applyAlignment="1" applyBorder="1" applyFont="1" applyNumberFormat="1">
      <alignment readingOrder="0"/>
    </xf>
    <xf borderId="10" fillId="3" fontId="2" numFmtId="167" xfId="0" applyBorder="1" applyFont="1" applyNumberFormat="1"/>
    <xf borderId="11" fillId="3" fontId="9" numFmtId="0" xfId="0" applyAlignment="1" applyBorder="1" applyFont="1">
      <alignment vertical="top"/>
    </xf>
    <xf borderId="12" fillId="3" fontId="9" numFmtId="0" xfId="0" applyAlignment="1" applyBorder="1" applyFont="1">
      <alignment vertical="top"/>
    </xf>
    <xf borderId="3" fillId="3" fontId="13" numFmtId="164" xfId="0" applyBorder="1" applyFont="1" applyNumberFormat="1"/>
    <xf borderId="3" fillId="2" fontId="17" numFmtId="0" xfId="0" applyAlignment="1" applyBorder="1" applyFont="1">
      <alignment vertical="center"/>
    </xf>
    <xf borderId="3" fillId="2" fontId="18" numFmtId="0" xfId="0" applyAlignment="1" applyBorder="1" applyFont="1">
      <alignment vertical="center"/>
    </xf>
    <xf borderId="3" fillId="2" fontId="18" numFmtId="0" xfId="0" applyAlignment="1" applyBorder="1" applyFont="1">
      <alignment horizontal="center" vertical="center"/>
    </xf>
    <xf borderId="3" fillId="2" fontId="2" numFmtId="0" xfId="0" applyAlignment="1" applyBorder="1" applyFont="1">
      <alignment vertical="center"/>
    </xf>
    <xf borderId="3" fillId="2" fontId="19" numFmtId="0" xfId="0" applyAlignment="1" applyBorder="1" applyFont="1">
      <alignment vertical="center"/>
    </xf>
    <xf borderId="3" fillId="2" fontId="20" numFmtId="0" xfId="0" applyAlignment="1" applyBorder="1" applyFont="1">
      <alignment vertical="center"/>
    </xf>
    <xf borderId="3" fillId="2" fontId="21" numFmtId="0" xfId="0" applyAlignment="1" applyBorder="1" applyFont="1">
      <alignment vertical="center"/>
    </xf>
    <xf borderId="0" fillId="2" fontId="2" numFmtId="0" xfId="0" applyFont="1"/>
    <xf borderId="1" fillId="2" fontId="5" numFmtId="0" xfId="0" applyAlignment="1" applyBorder="1" applyFont="1">
      <alignment horizontal="center" readingOrder="0" vertical="center"/>
    </xf>
    <xf borderId="13" fillId="2" fontId="18" numFmtId="0" xfId="0" applyAlignment="1" applyBorder="1" applyFont="1">
      <alignment horizontal="center" vertical="center"/>
    </xf>
    <xf borderId="13" fillId="2" fontId="22" numFmtId="0" xfId="0" applyAlignment="1" applyBorder="1" applyFont="1">
      <alignment vertical="center"/>
    </xf>
    <xf borderId="13" fillId="2" fontId="20" numFmtId="0" xfId="0" applyAlignment="1" applyBorder="1" applyFont="1">
      <alignment vertical="center"/>
    </xf>
    <xf borderId="3" fillId="2" fontId="21" numFmtId="0" xfId="0" applyBorder="1" applyFont="1"/>
    <xf borderId="1" fillId="2" fontId="18" numFmtId="0" xfId="0" applyAlignment="1" applyBorder="1" applyFont="1">
      <alignment horizontal="center" vertical="center"/>
    </xf>
    <xf borderId="0" fillId="2" fontId="4" numFmtId="0" xfId="0" applyAlignment="1" applyFont="1">
      <alignment horizontal="right" shrinkToFit="0" vertical="center" wrapText="1"/>
    </xf>
    <xf borderId="14" fillId="4" fontId="4" numFmtId="0" xfId="0" applyAlignment="1" applyBorder="1" applyFill="1" applyFont="1">
      <alignment horizontal="center" readingOrder="0" vertical="center"/>
    </xf>
    <xf borderId="15" fillId="2" fontId="18" numFmtId="0" xfId="0" applyAlignment="1" applyBorder="1" applyFont="1">
      <alignment horizontal="center" vertical="center"/>
    </xf>
    <xf borderId="15" fillId="2" fontId="4" numFmtId="0" xfId="0" applyAlignment="1" applyBorder="1" applyFont="1">
      <alignment horizontal="right" shrinkToFit="0" vertical="center" wrapText="1"/>
    </xf>
    <xf borderId="15" fillId="2" fontId="8" numFmtId="0" xfId="0" applyAlignment="1" applyBorder="1" applyFont="1">
      <alignment horizontal="center" readingOrder="0" shrinkToFit="0" vertical="center" wrapText="1"/>
    </xf>
    <xf borderId="3" fillId="2" fontId="23" numFmtId="0" xfId="0" applyAlignment="1" applyBorder="1" applyFont="1">
      <alignment horizontal="center"/>
    </xf>
    <xf borderId="3" fillId="2" fontId="24" numFmtId="0" xfId="0" applyAlignment="1" applyBorder="1" applyFont="1">
      <alignment horizontal="right" vertical="center"/>
    </xf>
    <xf borderId="16" fillId="2" fontId="24" numFmtId="0" xfId="0" applyAlignment="1" applyBorder="1" applyFont="1">
      <alignment horizontal="right" vertical="center"/>
    </xf>
    <xf borderId="16" fillId="0" fontId="3" numFmtId="0" xfId="0" applyBorder="1" applyFont="1"/>
    <xf borderId="17" fillId="2" fontId="25" numFmtId="0" xfId="0" applyAlignment="1" applyBorder="1" applyFont="1">
      <alignment vertical="center"/>
    </xf>
    <xf borderId="18" fillId="2" fontId="26" numFmtId="0" xfId="0" applyAlignment="1" applyBorder="1" applyFont="1">
      <alignment horizontal="center" vertical="center"/>
    </xf>
    <xf borderId="3" fillId="2" fontId="26" numFmtId="0" xfId="0" applyAlignment="1" applyBorder="1" applyFont="1">
      <alignment horizontal="center" vertical="center"/>
    </xf>
    <xf borderId="19" fillId="2" fontId="27" numFmtId="0" xfId="0" applyAlignment="1" applyBorder="1" applyFont="1">
      <alignment horizontal="center" vertical="center"/>
    </xf>
    <xf borderId="20" fillId="0" fontId="3" numFmtId="0" xfId="0" applyBorder="1" applyFont="1"/>
    <xf borderId="21" fillId="5" fontId="28" numFmtId="0" xfId="0" applyAlignment="1" applyBorder="1" applyFill="1" applyFont="1">
      <alignment horizontal="center" vertical="center"/>
    </xf>
    <xf borderId="22" fillId="5" fontId="28" numFmtId="0" xfId="0" applyAlignment="1" applyBorder="1" applyFont="1">
      <alignment horizontal="center" vertical="center"/>
    </xf>
    <xf borderId="23" fillId="0" fontId="3" numFmtId="0" xfId="0" applyBorder="1" applyFont="1"/>
    <xf borderId="24" fillId="5" fontId="28" numFmtId="0" xfId="0" applyAlignment="1" applyBorder="1" applyFont="1">
      <alignment horizontal="center" readingOrder="0" vertical="center"/>
    </xf>
    <xf borderId="25" fillId="5" fontId="28" numFmtId="0" xfId="0" applyAlignment="1" applyBorder="1" applyFont="1">
      <alignment horizontal="center" vertical="center"/>
    </xf>
    <xf borderId="26" fillId="5" fontId="28" numFmtId="0" xfId="0" applyAlignment="1" applyBorder="1" applyFont="1">
      <alignment horizontal="center" vertical="center"/>
    </xf>
    <xf borderId="27" fillId="5" fontId="28" numFmtId="0" xfId="0" applyAlignment="1" applyBorder="1" applyFont="1">
      <alignment horizontal="center" vertical="center"/>
    </xf>
    <xf borderId="0" fillId="5" fontId="28" numFmtId="0" xfId="0" applyAlignment="1" applyFont="1">
      <alignment horizontal="center" readingOrder="0" vertical="center"/>
    </xf>
    <xf borderId="3" fillId="3" fontId="21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27" fillId="5" fontId="28" numFmtId="0" xfId="0" applyAlignment="1" applyBorder="1" applyFont="1">
      <alignment horizontal="center" readingOrder="0" vertical="center"/>
    </xf>
    <xf borderId="26" fillId="5" fontId="28" numFmtId="0" xfId="0" applyAlignment="1" applyBorder="1" applyFont="1">
      <alignment vertical="center"/>
    </xf>
    <xf borderId="25" fillId="5" fontId="29" numFmtId="0" xfId="0" applyAlignment="1" applyBorder="1" applyFont="1">
      <alignment horizontal="center" vertical="center"/>
    </xf>
    <xf borderId="25" fillId="5" fontId="30" numFmtId="0" xfId="0" applyAlignment="1" applyBorder="1" applyFont="1">
      <alignment horizontal="center" vertical="center"/>
    </xf>
    <xf borderId="32" fillId="0" fontId="3" numFmtId="0" xfId="0" applyBorder="1" applyFont="1"/>
    <xf borderId="33" fillId="5" fontId="28" numFmtId="0" xfId="0" applyAlignment="1" applyBorder="1" applyFont="1">
      <alignment vertical="center"/>
    </xf>
    <xf borderId="34" fillId="0" fontId="3" numFmtId="0" xfId="0" applyBorder="1" applyFont="1"/>
    <xf borderId="35" fillId="5" fontId="30" numFmtId="0" xfId="0" applyAlignment="1" applyBorder="1" applyFont="1">
      <alignment horizontal="center" vertical="center"/>
    </xf>
    <xf borderId="36" fillId="5" fontId="30" numFmtId="0" xfId="0" applyAlignment="1" applyBorder="1" applyFont="1">
      <alignment horizontal="center" vertical="center"/>
    </xf>
    <xf borderId="36" fillId="0" fontId="3" numFmtId="0" xfId="0" applyBorder="1" applyFont="1"/>
    <xf borderId="37" fillId="3" fontId="2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left" readingOrder="0" vertical="center"/>
    </xf>
    <xf borderId="9" fillId="0" fontId="2" numFmtId="0" xfId="0" applyAlignment="1" applyBorder="1" applyFont="1">
      <alignment horizontal="left" readingOrder="0" vertical="center"/>
    </xf>
    <xf borderId="9" fillId="0" fontId="31" numFmtId="168" xfId="0" applyAlignment="1" applyBorder="1" applyFont="1" applyNumberFormat="1">
      <alignment horizontal="center" readingOrder="0" vertical="center"/>
    </xf>
    <xf borderId="9" fillId="0" fontId="31" numFmtId="0" xfId="0" applyAlignment="1" applyBorder="1" applyFont="1">
      <alignment horizontal="center" readingOrder="0" vertical="center"/>
    </xf>
    <xf borderId="38" fillId="0" fontId="31" numFmtId="0" xfId="0" applyAlignment="1" applyBorder="1" applyFont="1">
      <alignment horizontal="center" readingOrder="0" vertical="center"/>
    </xf>
    <xf borderId="37" fillId="3" fontId="2" numFmtId="167" xfId="0" applyAlignment="1" applyBorder="1" applyFont="1" applyNumberFormat="1">
      <alignment horizontal="center" vertical="center"/>
    </xf>
    <xf borderId="12" fillId="3" fontId="2" numFmtId="0" xfId="0" applyBorder="1" applyFont="1"/>
    <xf borderId="9" fillId="0" fontId="31" numFmtId="168" xfId="0" applyAlignment="1" applyBorder="1" applyFont="1" applyNumberFormat="1">
      <alignment horizontal="center" vertical="center"/>
    </xf>
    <xf borderId="9" fillId="0" fontId="31" numFmtId="0" xfId="0" applyAlignment="1" applyBorder="1" applyFont="1">
      <alignment horizontal="center" vertical="center"/>
    </xf>
    <xf borderId="10" fillId="0" fontId="2" numFmtId="0" xfId="0" applyAlignment="1" applyBorder="1" applyFont="1">
      <alignment horizontal="left" vertical="center"/>
    </xf>
    <xf borderId="9" fillId="0" fontId="2" numFmtId="0" xfId="0" applyAlignment="1" applyBorder="1" applyFont="1">
      <alignment horizontal="left" vertical="center"/>
    </xf>
    <xf borderId="38" fillId="0" fontId="31" numFmtId="169" xfId="0" applyAlignment="1" applyBorder="1" applyFont="1" applyNumberFormat="1">
      <alignment horizontal="center" vertical="center"/>
    </xf>
    <xf borderId="39" fillId="3" fontId="2" numFmtId="0" xfId="0" applyBorder="1" applyFont="1"/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714375</xdr:colOff>
      <xdr:row>0</xdr:row>
      <xdr:rowOff>0</xdr:rowOff>
    </xdr:from>
    <xdr:ext cx="2114550" cy="971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733425</xdr:colOff>
      <xdr:row>0</xdr:row>
      <xdr:rowOff>123825</xdr:rowOff>
    </xdr:from>
    <xdr:ext cx="2114550" cy="971550"/>
    <xdr:pic>
      <xdr:nvPicPr>
        <xdr:cNvPr id="0" name="image2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95250</xdr:colOff>
      <xdr:row>1</xdr:row>
      <xdr:rowOff>76200</xdr:rowOff>
    </xdr:from>
    <xdr:ext cx="1971675" cy="904875"/>
    <xdr:pic>
      <xdr:nvPicPr>
        <xdr:cNvPr id="0" name="image3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571500</xdr:colOff>
      <xdr:row>1</xdr:row>
      <xdr:rowOff>209550</xdr:rowOff>
    </xdr:from>
    <xdr:ext cx="1695450" cy="771525"/>
    <xdr:pic>
      <xdr:nvPicPr>
        <xdr:cNvPr id="0" name="image4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9.88"/>
    <col customWidth="1" min="2" max="2" width="8.5"/>
    <col customWidth="1" min="3" max="3" width="15.0"/>
    <col customWidth="1" min="4" max="4" width="22.38"/>
    <col customWidth="1" min="5" max="8" width="6.75"/>
    <col customWidth="1" min="9" max="9" width="11.13"/>
    <col customWidth="1" min="10" max="10" width="11.38"/>
    <col customWidth="1" min="11" max="13" width="8.5"/>
    <col customWidth="1" min="14" max="14" width="9.88"/>
    <col customWidth="1" hidden="1" min="15" max="26" width="9.38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 customHeight="1">
      <c r="A6" s="7"/>
      <c r="B6" s="7"/>
      <c r="C6" s="7"/>
      <c r="D6" s="9" t="s">
        <v>3</v>
      </c>
      <c r="E6" s="4"/>
      <c r="F6" s="10" t="str">
        <f>IF('INSCRIPCIÓN AL EVENTO'!J8=0,"-",'INSCRIPCIÓN AL EVENTO'!J8)</f>
        <v>-</v>
      </c>
      <c r="G6" s="11"/>
      <c r="H6" s="11"/>
      <c r="I6" s="12"/>
      <c r="J6" s="13"/>
      <c r="K6" s="7"/>
      <c r="L6" s="7"/>
      <c r="M6" s="7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0" customHeight="1">
      <c r="A7" s="7"/>
      <c r="B7" s="7"/>
      <c r="C7" s="7"/>
      <c r="D7" s="9" t="s">
        <v>4</v>
      </c>
      <c r="E7" s="4"/>
      <c r="F7" s="15">
        <f>J15</f>
        <v>12000</v>
      </c>
      <c r="G7" s="11"/>
      <c r="H7" s="11"/>
      <c r="I7" s="12"/>
      <c r="J7" s="16"/>
      <c r="K7" s="7"/>
      <c r="L7" s="7"/>
      <c r="M7" s="7"/>
      <c r="N7" s="1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4.5" customHeight="1">
      <c r="A8" s="7"/>
      <c r="B8" s="7"/>
      <c r="C8" s="7"/>
      <c r="D8" s="18"/>
      <c r="E8" s="18"/>
      <c r="F8" s="18"/>
      <c r="G8" s="19"/>
      <c r="H8" s="19"/>
      <c r="I8" s="20"/>
      <c r="J8" s="21"/>
      <c r="K8" s="7"/>
      <c r="L8" s="7"/>
      <c r="M8" s="7"/>
      <c r="N8" s="1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2"/>
      <c r="B9" s="23"/>
      <c r="C9" s="24"/>
      <c r="D9" s="25"/>
      <c r="E9" s="25"/>
      <c r="F9" s="26"/>
      <c r="G9" s="26"/>
      <c r="H9" s="26"/>
      <c r="I9" s="27"/>
      <c r="J9" s="28"/>
      <c r="K9" s="29"/>
      <c r="L9" s="30"/>
      <c r="M9" s="30"/>
      <c r="N9" s="2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2"/>
      <c r="B10" s="23"/>
      <c r="C10" s="24"/>
      <c r="D10" s="25"/>
      <c r="E10" s="25"/>
      <c r="F10" s="26"/>
      <c r="G10" s="26"/>
      <c r="H10" s="26"/>
      <c r="I10" s="27"/>
      <c r="J10" s="28"/>
      <c r="K10" s="29"/>
      <c r="L10" s="30"/>
      <c r="M10" s="30"/>
      <c r="N10" s="2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2"/>
      <c r="B11" s="31"/>
      <c r="C11" s="31"/>
      <c r="D11" s="32" t="s">
        <v>5</v>
      </c>
      <c r="E11" s="25"/>
      <c r="F11" s="26"/>
      <c r="G11" s="26"/>
      <c r="H11" s="33" t="s">
        <v>6</v>
      </c>
      <c r="I11" s="34" t="s">
        <v>7</v>
      </c>
      <c r="J11" s="12"/>
      <c r="K11" s="24"/>
      <c r="L11" s="30"/>
      <c r="M11" s="30"/>
      <c r="N11" s="2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2"/>
      <c r="B12" s="23"/>
      <c r="C12" s="31"/>
      <c r="D12" s="24"/>
      <c r="E12" s="24"/>
      <c r="F12" s="24"/>
      <c r="G12" s="26"/>
      <c r="H12" s="35"/>
      <c r="I12" s="36" t="s">
        <v>8</v>
      </c>
      <c r="J12" s="36" t="s">
        <v>9</v>
      </c>
      <c r="K12" s="24"/>
      <c r="L12" s="30"/>
      <c r="M12" s="30"/>
      <c r="N12" s="2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2"/>
      <c r="B13" s="37"/>
      <c r="C13" s="31"/>
      <c r="D13" s="38" t="s">
        <v>10</v>
      </c>
      <c r="E13" s="11"/>
      <c r="F13" s="11"/>
      <c r="G13" s="12"/>
      <c r="H13" s="39">
        <f>COUNTIF('INSCRIPCIÓN AL EVENTO'!J17:J46,"Sólo sábado 18")+COUNTIF('INSCRIPCIÓN AL EVENTO'!J17:J46,"Sólo lunes 20")</f>
        <v>0</v>
      </c>
      <c r="I13" s="40">
        <v>8000.0</v>
      </c>
      <c r="J13" s="41">
        <f t="shared" ref="J13:J14" si="1">H13*I13</f>
        <v>0</v>
      </c>
      <c r="K13" s="42"/>
      <c r="L13" s="24"/>
      <c r="M13" s="24"/>
      <c r="N13" s="29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2"/>
      <c r="B14" s="37"/>
      <c r="C14" s="31"/>
      <c r="D14" s="38" t="s">
        <v>11</v>
      </c>
      <c r="E14" s="11"/>
      <c r="F14" s="11"/>
      <c r="G14" s="12"/>
      <c r="H14" s="39">
        <f>COUNTIF('INSCRIPCIÓN AL EVENTO'!J17:J46,"Todos los días")</f>
        <v>1</v>
      </c>
      <c r="I14" s="40">
        <v>12000.0</v>
      </c>
      <c r="J14" s="41">
        <f t="shared" si="1"/>
        <v>12000</v>
      </c>
      <c r="K14" s="43"/>
      <c r="L14" s="24"/>
      <c r="M14" s="24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2"/>
      <c r="B15" s="23"/>
      <c r="C15" s="31"/>
      <c r="D15" s="25"/>
      <c r="E15" s="25"/>
      <c r="F15" s="26"/>
      <c r="G15" s="26"/>
      <c r="H15" s="26"/>
      <c r="I15" s="27"/>
      <c r="J15" s="44">
        <f>SUM(J13:J14)</f>
        <v>12000</v>
      </c>
      <c r="K15" s="29"/>
      <c r="L15" s="30"/>
      <c r="M15" s="30"/>
      <c r="N15" s="2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2"/>
      <c r="B16" s="23"/>
      <c r="C16" s="31"/>
      <c r="D16" s="25"/>
      <c r="E16" s="25"/>
      <c r="F16" s="26"/>
      <c r="G16" s="26"/>
      <c r="H16" s="26"/>
      <c r="I16" s="27"/>
      <c r="J16" s="28"/>
      <c r="K16" s="29"/>
      <c r="L16" s="30"/>
      <c r="M16" s="30"/>
      <c r="N16" s="2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4"/>
      <c r="B17" s="24"/>
      <c r="C17" s="24"/>
      <c r="D17" s="25"/>
      <c r="E17" s="25"/>
      <c r="F17" s="26"/>
      <c r="G17" s="26"/>
      <c r="H17" s="26"/>
      <c r="I17" s="27"/>
      <c r="J17" s="27"/>
      <c r="K17" s="24"/>
      <c r="L17" s="24"/>
      <c r="M17" s="24"/>
      <c r="N17" s="2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hidden="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hidden="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hidden="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hidden="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hidden="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hidden="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hidden="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hidden="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hidden="1" customHeight="1">
      <c r="A28" s="2"/>
      <c r="B28" s="2"/>
      <c r="C28" s="2"/>
      <c r="D28" s="2" t="str">
        <f t="shared" ref="D28:D30" si="2">B11</f>
        <v/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hidden="1" customHeight="1">
      <c r="A29" s="2"/>
      <c r="B29" s="2"/>
      <c r="C29" s="2"/>
      <c r="D29" s="2" t="str">
        <f t="shared" si="2"/>
        <v/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hidden="1" customHeight="1">
      <c r="A30" s="2"/>
      <c r="B30" s="2"/>
      <c r="C30" s="2"/>
      <c r="D30" s="2" t="str">
        <f t="shared" si="2"/>
        <v/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hidden="1" customHeight="1">
      <c r="A31" s="2"/>
      <c r="B31" s="2"/>
      <c r="C31" s="2"/>
      <c r="D31" s="2" t="str">
        <f t="shared" ref="D31:D32" si="3">B15</f>
        <v/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hidden="1" customHeight="1">
      <c r="A32" s="2"/>
      <c r="B32" s="2"/>
      <c r="C32" s="2"/>
      <c r="D32" s="2" t="str">
        <f t="shared" si="3"/>
        <v/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hidden="1" customHeight="1">
      <c r="A33" s="2"/>
      <c r="B33" s="2"/>
      <c r="C33" s="2"/>
      <c r="D33" s="2" t="str">
        <f t="shared" ref="D33:D38" si="4">#REF!</f>
        <v>#REF!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hidden="1" customHeight="1">
      <c r="A34" s="2"/>
      <c r="B34" s="2"/>
      <c r="C34" s="2"/>
      <c r="D34" s="2" t="str">
        <f t="shared" si="4"/>
        <v>#REF!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hidden="1" customHeight="1">
      <c r="A35" s="2"/>
      <c r="B35" s="2"/>
      <c r="C35" s="2"/>
      <c r="D35" s="2" t="str">
        <f t="shared" si="4"/>
        <v>#REF!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hidden="1" customHeight="1">
      <c r="A36" s="2"/>
      <c r="B36" s="2"/>
      <c r="C36" s="2"/>
      <c r="D36" s="2" t="str">
        <f t="shared" si="4"/>
        <v>#REF!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hidden="1" customHeight="1">
      <c r="A37" s="2"/>
      <c r="B37" s="2"/>
      <c r="C37" s="2"/>
      <c r="D37" s="2" t="str">
        <f t="shared" si="4"/>
        <v>#REF!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hidden="1" customHeight="1">
      <c r="A38" s="2"/>
      <c r="B38" s="2"/>
      <c r="C38" s="2"/>
      <c r="D38" s="2" t="str">
        <f t="shared" si="4"/>
        <v>#REF!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hidden="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hidden="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hidden="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hidden="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hidden="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hidden="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hidden="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hidden="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hidden="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hidden="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hidden="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hidden="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hidden="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hidden="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hidden="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hidden="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hidden="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hidden="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hidden="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hidden="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hidden="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hidden="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hidden="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</sheetData>
  <mergeCells count="11">
    <mergeCell ref="H11:H12"/>
    <mergeCell ref="I11:J11"/>
    <mergeCell ref="D13:G13"/>
    <mergeCell ref="D14:G14"/>
    <mergeCell ref="A2:N2"/>
    <mergeCell ref="A3:N3"/>
    <mergeCell ref="A4:N4"/>
    <mergeCell ref="D6:E6"/>
    <mergeCell ref="F6:I6"/>
    <mergeCell ref="D7:E7"/>
    <mergeCell ref="F7:I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3.88"/>
    <col customWidth="1" hidden="1" min="3" max="3" width="8.0"/>
    <col customWidth="1" hidden="1" min="4" max="4" width="4.0"/>
    <col customWidth="1" min="5" max="5" width="22.63"/>
    <col customWidth="1" min="6" max="6" width="23.75"/>
    <col customWidth="1" min="7" max="7" width="10.0"/>
    <col customWidth="1" min="8" max="9" width="12.0"/>
    <col customWidth="1" min="10" max="10" width="26.88"/>
    <col customWidth="1" min="11" max="11" width="12.0"/>
    <col customWidth="1" min="12" max="12" width="1.13"/>
    <col customWidth="1" hidden="1" min="13" max="13" width="8.0"/>
    <col customWidth="1" hidden="1" min="14" max="14" width="12.0"/>
    <col customWidth="1" hidden="1" min="15" max="24" width="9.38"/>
  </cols>
  <sheetData>
    <row r="1" ht="9.0" customHeight="1">
      <c r="A1" s="7"/>
      <c r="B1" s="7"/>
      <c r="C1" s="7"/>
      <c r="D1" s="7"/>
      <c r="E1" s="7"/>
      <c r="F1" s="7"/>
      <c r="G1" s="7"/>
      <c r="H1" s="7"/>
      <c r="I1" s="7"/>
      <c r="J1" s="7"/>
      <c r="K1" s="45"/>
      <c r="L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27.75" customHeight="1">
      <c r="A2" s="7"/>
      <c r="B2" s="46"/>
      <c r="C2" s="46"/>
      <c r="D2" s="46"/>
      <c r="E2" s="3" t="s">
        <v>12</v>
      </c>
      <c r="F2" s="4"/>
      <c r="G2" s="4"/>
      <c r="H2" s="4"/>
      <c r="I2" s="4"/>
      <c r="J2" s="4"/>
      <c r="K2" s="4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>
      <c r="A3" s="7"/>
      <c r="B3" s="46"/>
      <c r="C3" s="46"/>
      <c r="D3" s="46"/>
      <c r="E3" s="5" t="s">
        <v>13</v>
      </c>
      <c r="F3" s="4"/>
      <c r="G3" s="4"/>
      <c r="H3" s="4"/>
      <c r="I3" s="4"/>
      <c r="J3" s="4"/>
      <c r="K3" s="4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.5" customHeight="1">
      <c r="A4" s="7"/>
      <c r="B4" s="46"/>
      <c r="C4" s="46"/>
      <c r="D4" s="46"/>
      <c r="E4" s="47"/>
      <c r="F4" s="47"/>
      <c r="G4" s="48"/>
      <c r="H4" s="49"/>
      <c r="I4" s="49"/>
      <c r="J4" s="50"/>
      <c r="K4" s="50"/>
      <c r="L4" s="5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ht="27.0" customHeight="1">
      <c r="A5" s="7"/>
      <c r="B5" s="46"/>
      <c r="C5" s="46"/>
      <c r="D5" s="46"/>
      <c r="E5" s="6" t="s">
        <v>14</v>
      </c>
      <c r="F5" s="4"/>
      <c r="G5" s="4"/>
      <c r="H5" s="4"/>
      <c r="I5" s="4"/>
      <c r="J5" s="4"/>
      <c r="K5" s="4"/>
      <c r="L5" s="4"/>
      <c r="M5" s="5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27.0" customHeight="1">
      <c r="A6" s="7"/>
      <c r="B6" s="46"/>
      <c r="C6" s="46"/>
      <c r="D6" s="46"/>
      <c r="E6" s="53" t="s">
        <v>15</v>
      </c>
      <c r="F6" s="4"/>
      <c r="G6" s="4"/>
      <c r="H6" s="4"/>
      <c r="I6" s="4"/>
      <c r="J6" s="4"/>
      <c r="K6" s="4"/>
      <c r="L6" s="4"/>
      <c r="M6" s="5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3.5" customHeight="1">
      <c r="A7" s="7"/>
      <c r="B7" s="46"/>
      <c r="C7" s="46"/>
      <c r="D7" s="46"/>
      <c r="E7" s="47"/>
      <c r="F7" s="54"/>
      <c r="G7" s="55"/>
      <c r="H7" s="55"/>
      <c r="I7" s="55"/>
      <c r="J7" s="56"/>
      <c r="K7" s="50"/>
      <c r="L7" s="57"/>
      <c r="M7" s="5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20.25" customHeight="1">
      <c r="A8" s="7"/>
      <c r="B8" s="46"/>
      <c r="C8" s="46"/>
      <c r="D8" s="46"/>
      <c r="E8" s="58"/>
      <c r="F8" s="59" t="s">
        <v>3</v>
      </c>
      <c r="I8" s="59"/>
      <c r="J8" s="60"/>
      <c r="K8" s="56"/>
      <c r="L8" s="57"/>
      <c r="M8" s="5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20.25" customHeight="1">
      <c r="A9" s="7"/>
      <c r="B9" s="46"/>
      <c r="C9" s="46"/>
      <c r="D9" s="46"/>
      <c r="E9" s="47"/>
      <c r="F9" s="61"/>
      <c r="G9" s="62"/>
      <c r="H9" s="62"/>
      <c r="I9" s="62"/>
      <c r="J9" s="63"/>
      <c r="K9" s="56"/>
      <c r="L9" s="57"/>
      <c r="M9" s="5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20.25" customHeight="1">
      <c r="A10" s="7"/>
      <c r="B10" s="46"/>
      <c r="C10" s="46"/>
      <c r="D10" s="46"/>
      <c r="E10" s="47"/>
      <c r="F10" s="47"/>
      <c r="G10" s="64"/>
      <c r="H10" s="65"/>
      <c r="I10" s="66"/>
      <c r="J10" s="67"/>
      <c r="K10" s="7"/>
      <c r="L10" s="57"/>
      <c r="M10" s="5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30.0" customHeight="1">
      <c r="A11" s="7"/>
      <c r="B11" s="68"/>
      <c r="C11" s="69" t="s">
        <v>16</v>
      </c>
      <c r="D11" s="70"/>
      <c r="E11" s="71" t="s">
        <v>17</v>
      </c>
      <c r="F11" s="72"/>
      <c r="G11" s="72"/>
      <c r="H11" s="72"/>
      <c r="I11" s="72"/>
      <c r="J11" s="72"/>
      <c r="K11" s="72"/>
      <c r="L11" s="72"/>
      <c r="M11" s="7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8.75" customHeight="1">
      <c r="A12" s="24"/>
      <c r="B12" s="73" t="s">
        <v>18</v>
      </c>
      <c r="C12" s="74"/>
      <c r="D12" s="75"/>
      <c r="E12" s="76" t="s">
        <v>19</v>
      </c>
      <c r="F12" s="76" t="s">
        <v>20</v>
      </c>
      <c r="G12" s="77"/>
      <c r="H12" s="78"/>
      <c r="I12" s="79"/>
      <c r="J12" s="76" t="s">
        <v>21</v>
      </c>
      <c r="K12" s="80" t="s">
        <v>22</v>
      </c>
      <c r="L12" s="8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8.75" customHeight="1">
      <c r="A13" s="24"/>
      <c r="B13" s="82"/>
      <c r="C13" s="83"/>
      <c r="D13" s="84"/>
      <c r="E13" s="85"/>
      <c r="F13" s="85"/>
      <c r="G13" s="77" t="s">
        <v>23</v>
      </c>
      <c r="H13" s="78"/>
      <c r="I13" s="86" t="s">
        <v>24</v>
      </c>
      <c r="J13" s="85"/>
      <c r="L13" s="8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8.75" customHeight="1">
      <c r="A14" s="24"/>
      <c r="B14" s="82"/>
      <c r="C14" s="87"/>
      <c r="D14" s="87"/>
      <c r="E14" s="85"/>
      <c r="F14" s="85"/>
      <c r="G14" s="77" t="s">
        <v>25</v>
      </c>
      <c r="H14" s="78" t="s">
        <v>26</v>
      </c>
      <c r="I14" s="86" t="s">
        <v>27</v>
      </c>
      <c r="J14" s="85"/>
      <c r="L14" s="2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8.75" customHeight="1">
      <c r="A15" s="24"/>
      <c r="B15" s="82"/>
      <c r="C15" s="78" t="s">
        <v>28</v>
      </c>
      <c r="D15" s="78" t="s">
        <v>18</v>
      </c>
      <c r="E15" s="85"/>
      <c r="F15" s="85"/>
      <c r="G15" s="88" t="s">
        <v>29</v>
      </c>
      <c r="H15" s="89" t="s">
        <v>30</v>
      </c>
      <c r="I15" s="86" t="s">
        <v>31</v>
      </c>
      <c r="J15" s="85"/>
      <c r="L15" s="2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8.75" customHeight="1">
      <c r="A16" s="24"/>
      <c r="B16" s="90"/>
      <c r="C16" s="91"/>
      <c r="D16" s="91"/>
      <c r="E16" s="92"/>
      <c r="F16" s="92"/>
      <c r="G16" s="93"/>
      <c r="H16" s="93"/>
      <c r="I16" s="94"/>
      <c r="J16" s="95"/>
      <c r="L16" s="2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21.75" customHeight="1">
      <c r="A17" s="24"/>
      <c r="B17" s="96">
        <v>1.0</v>
      </c>
      <c r="C17" s="96" t="str">
        <f>+C11</f>
        <v>ARG</v>
      </c>
      <c r="D17" s="96"/>
      <c r="E17" s="97" t="s">
        <v>19</v>
      </c>
      <c r="F17" s="98" t="s">
        <v>32</v>
      </c>
      <c r="G17" s="99">
        <v>30042.0</v>
      </c>
      <c r="H17" s="100" t="s">
        <v>33</v>
      </c>
      <c r="I17" s="100" t="s">
        <v>34</v>
      </c>
      <c r="J17" s="101" t="s">
        <v>35</v>
      </c>
      <c r="K17" s="102">
        <f>IFS(J17=0,0,J17="Sólo sábado 18",RESUMEN!$I$13,J17="Sólo lunes 20",RESUMEN!$I$13,J17="Todos los días",RESUMEN!$I$14)</f>
        <v>12000</v>
      </c>
      <c r="L17" s="10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21.75" customHeight="1">
      <c r="A18" s="24"/>
      <c r="B18" s="96">
        <v>2.0</v>
      </c>
      <c r="C18" s="96" t="str">
        <f t="shared" ref="C18:C46" si="1">+C17</f>
        <v>ARG</v>
      </c>
      <c r="D18" s="96"/>
      <c r="E18" s="97"/>
      <c r="F18" s="98"/>
      <c r="G18" s="104"/>
      <c r="H18" s="105"/>
      <c r="I18" s="105"/>
      <c r="J18" s="101"/>
      <c r="K18" s="102">
        <f>IFS(J18=0,0,J18="Sólo sábado 18",RESUMEN!$I$13,J18="Sólo lunes 20",RESUMEN!$I$13,J18="Todos los días",RESUMEN!$I$14)</f>
        <v>0</v>
      </c>
      <c r="L18" s="10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21.75" customHeight="1">
      <c r="A19" s="24"/>
      <c r="B19" s="96">
        <v>3.0</v>
      </c>
      <c r="C19" s="96" t="str">
        <f t="shared" si="1"/>
        <v>ARG</v>
      </c>
      <c r="D19" s="96"/>
      <c r="E19" s="106"/>
      <c r="F19" s="107"/>
      <c r="G19" s="105"/>
      <c r="H19" s="105"/>
      <c r="I19" s="105"/>
      <c r="J19" s="101"/>
      <c r="K19" s="102">
        <f>IFS(J19=0,0,J19="Sólo sábado 18",RESUMEN!$I$13,J19="Sólo lunes 20",RESUMEN!$I$13,J19="Todos los días",RESUMEN!$I$14)</f>
        <v>0</v>
      </c>
      <c r="L19" s="10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21.75" customHeight="1">
      <c r="A20" s="24"/>
      <c r="B20" s="96">
        <v>4.0</v>
      </c>
      <c r="C20" s="96" t="str">
        <f t="shared" si="1"/>
        <v>ARG</v>
      </c>
      <c r="D20" s="96"/>
      <c r="E20" s="106"/>
      <c r="F20" s="107"/>
      <c r="G20" s="105"/>
      <c r="H20" s="105"/>
      <c r="I20" s="105"/>
      <c r="J20" s="101"/>
      <c r="K20" s="102">
        <f>IFS(J20=0,0,J20="Sólo sábado 18",RESUMEN!$I$13,J20="Sólo lunes 20",RESUMEN!$I$13,J20="Todos los días",RESUMEN!$I$14)</f>
        <v>0</v>
      </c>
      <c r="L20" s="10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ht="21.75" customHeight="1">
      <c r="A21" s="24"/>
      <c r="B21" s="96">
        <v>5.0</v>
      </c>
      <c r="C21" s="96" t="str">
        <f t="shared" si="1"/>
        <v>ARG</v>
      </c>
      <c r="D21" s="96"/>
      <c r="E21" s="106"/>
      <c r="F21" s="107"/>
      <c r="G21" s="105"/>
      <c r="H21" s="105"/>
      <c r="I21" s="105"/>
      <c r="J21" s="101"/>
      <c r="K21" s="102">
        <f>IFS(J21=0,0,J21="Sólo sábado 18",RESUMEN!$I$13,J21="Sólo lunes 20",RESUMEN!$I$13,J21="Todos los días",RESUMEN!$I$14)</f>
        <v>0</v>
      </c>
      <c r="L21" s="10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21.75" customHeight="1">
      <c r="A22" s="24"/>
      <c r="B22" s="96">
        <v>6.0</v>
      </c>
      <c r="C22" s="96" t="str">
        <f t="shared" si="1"/>
        <v>ARG</v>
      </c>
      <c r="D22" s="96"/>
      <c r="E22" s="106"/>
      <c r="F22" s="107"/>
      <c r="G22" s="104"/>
      <c r="H22" s="105"/>
      <c r="I22" s="105"/>
      <c r="J22" s="101"/>
      <c r="K22" s="102">
        <f>IFS(J22=0,0,J22="Sólo sábado 18",RESUMEN!$I$13,J22="Sólo lunes 20",RESUMEN!$I$13,J22="Todos los días",RESUMEN!$I$14)</f>
        <v>0</v>
      </c>
      <c r="L22" s="10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21.75" customHeight="1">
      <c r="A23" s="24"/>
      <c r="B23" s="96">
        <v>7.0</v>
      </c>
      <c r="C23" s="96" t="str">
        <f t="shared" si="1"/>
        <v>ARG</v>
      </c>
      <c r="D23" s="96"/>
      <c r="E23" s="106"/>
      <c r="F23" s="107"/>
      <c r="G23" s="104"/>
      <c r="H23" s="105"/>
      <c r="I23" s="105"/>
      <c r="J23" s="108"/>
      <c r="K23" s="102">
        <f>IFS(J23=0,0,J23="Sólo sábado 18",RESUMEN!$I$13,J23="Sólo lunes 20",RESUMEN!$I$13,J23="Todos los días",RESUMEN!$I$14)</f>
        <v>0</v>
      </c>
      <c r="L23" s="10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21.75" customHeight="1">
      <c r="A24" s="24"/>
      <c r="B24" s="96">
        <v>8.0</v>
      </c>
      <c r="C24" s="96" t="str">
        <f t="shared" si="1"/>
        <v>ARG</v>
      </c>
      <c r="D24" s="96"/>
      <c r="E24" s="106"/>
      <c r="F24" s="107"/>
      <c r="G24" s="104"/>
      <c r="H24" s="105"/>
      <c r="I24" s="105"/>
      <c r="J24" s="108"/>
      <c r="K24" s="102">
        <f>IFS(J24=0,0,J24="Sólo sábado 18",RESUMEN!$I$13,J24="Sólo lunes 20",RESUMEN!$I$13,J24="Todos los días",RESUMEN!$I$14)</f>
        <v>0</v>
      </c>
      <c r="L24" s="10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21.75" customHeight="1">
      <c r="A25" s="24"/>
      <c r="B25" s="96">
        <v>9.0</v>
      </c>
      <c r="C25" s="96" t="str">
        <f t="shared" si="1"/>
        <v>ARG</v>
      </c>
      <c r="D25" s="96"/>
      <c r="E25" s="106"/>
      <c r="F25" s="107"/>
      <c r="G25" s="104"/>
      <c r="H25" s="105"/>
      <c r="I25" s="105"/>
      <c r="J25" s="108"/>
      <c r="K25" s="102">
        <f>IFS(J25=0,0,J25="Sólo sábado 18",RESUMEN!$I$13,J25="Sólo lunes 20",RESUMEN!$I$13,J25="Todos los días",RESUMEN!$I$14)</f>
        <v>0</v>
      </c>
      <c r="L25" s="10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21.75" customHeight="1">
      <c r="A26" s="24"/>
      <c r="B26" s="96">
        <v>10.0</v>
      </c>
      <c r="C26" s="96" t="str">
        <f t="shared" si="1"/>
        <v>ARG</v>
      </c>
      <c r="D26" s="96"/>
      <c r="E26" s="106"/>
      <c r="F26" s="107"/>
      <c r="G26" s="105"/>
      <c r="H26" s="105"/>
      <c r="I26" s="105"/>
      <c r="J26" s="108"/>
      <c r="K26" s="102">
        <f>IFS(J26=0,0,J26="Sólo sábado 18",RESUMEN!$I$13,J26="Sólo lunes 20",RESUMEN!$I$13,J26="Todos los días",RESUMEN!$I$14)</f>
        <v>0</v>
      </c>
      <c r="L26" s="10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21.75" customHeight="1">
      <c r="A27" s="24"/>
      <c r="B27" s="96">
        <v>11.0</v>
      </c>
      <c r="C27" s="96" t="str">
        <f t="shared" si="1"/>
        <v>ARG</v>
      </c>
      <c r="D27" s="96"/>
      <c r="E27" s="106"/>
      <c r="F27" s="107"/>
      <c r="G27" s="104"/>
      <c r="H27" s="105"/>
      <c r="I27" s="105"/>
      <c r="J27" s="108"/>
      <c r="K27" s="102">
        <f>IFS(J27=0,0,J27="Sólo sábado 18",RESUMEN!$I$13,J27="Sólo lunes 20",RESUMEN!$I$13,J27="Todos los días",RESUMEN!$I$14)</f>
        <v>0</v>
      </c>
      <c r="L27" s="10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21.75" customHeight="1">
      <c r="A28" s="24"/>
      <c r="B28" s="96">
        <v>12.0</v>
      </c>
      <c r="C28" s="96" t="str">
        <f t="shared" si="1"/>
        <v>ARG</v>
      </c>
      <c r="D28" s="96"/>
      <c r="E28" s="106"/>
      <c r="F28" s="107"/>
      <c r="G28" s="104"/>
      <c r="H28" s="105"/>
      <c r="I28" s="105"/>
      <c r="J28" s="101"/>
      <c r="K28" s="102">
        <f>IFS(J28=0,0,J28="Sólo sábado 18",RESUMEN!$I$13,J28="Sólo lunes 20",RESUMEN!$I$13,J28="Todos los días",RESUMEN!$I$14)</f>
        <v>0</v>
      </c>
      <c r="L28" s="10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21.75" customHeight="1">
      <c r="A29" s="24"/>
      <c r="B29" s="96">
        <v>13.0</v>
      </c>
      <c r="C29" s="96" t="str">
        <f t="shared" si="1"/>
        <v>ARG</v>
      </c>
      <c r="D29" s="96"/>
      <c r="E29" s="106"/>
      <c r="F29" s="107"/>
      <c r="G29" s="104"/>
      <c r="H29" s="105"/>
      <c r="I29" s="105"/>
      <c r="J29" s="108"/>
      <c r="K29" s="102">
        <f>IFS(J29=0,0,J29="Sólo sábado 18",RESUMEN!$I$13,J29="Sólo lunes 20",RESUMEN!$I$13,J29="Todos los días",RESUMEN!$I$14)</f>
        <v>0</v>
      </c>
      <c r="L29" s="10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21.75" customHeight="1">
      <c r="A30" s="24"/>
      <c r="B30" s="96">
        <v>14.0</v>
      </c>
      <c r="C30" s="96" t="str">
        <f t="shared" si="1"/>
        <v>ARG</v>
      </c>
      <c r="D30" s="96"/>
      <c r="E30" s="106"/>
      <c r="F30" s="107"/>
      <c r="G30" s="104"/>
      <c r="H30" s="105"/>
      <c r="I30" s="105"/>
      <c r="J30" s="108"/>
      <c r="K30" s="102">
        <f>IFS(J30=0,0,J30="Sólo sábado 18",RESUMEN!$I$13,J30="Sólo lunes 20",RESUMEN!$I$13,J30="Todos los días",RESUMEN!$I$14)</f>
        <v>0</v>
      </c>
      <c r="L30" s="10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21.75" customHeight="1">
      <c r="A31" s="24"/>
      <c r="B31" s="96">
        <v>15.0</v>
      </c>
      <c r="C31" s="96" t="str">
        <f t="shared" si="1"/>
        <v>ARG</v>
      </c>
      <c r="D31" s="96"/>
      <c r="E31" s="106"/>
      <c r="F31" s="107"/>
      <c r="G31" s="104"/>
      <c r="H31" s="105"/>
      <c r="I31" s="105"/>
      <c r="J31" s="108"/>
      <c r="K31" s="102">
        <f>IFS(J31=0,0,J31="Sólo sábado 18",RESUMEN!$I$13,J31="Sólo lunes 20",RESUMEN!$I$13,J31="Todos los días",RESUMEN!$I$14)</f>
        <v>0</v>
      </c>
      <c r="L31" s="10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21.75" customHeight="1">
      <c r="A32" s="24"/>
      <c r="B32" s="96">
        <v>16.0</v>
      </c>
      <c r="C32" s="96" t="str">
        <f t="shared" si="1"/>
        <v>ARG</v>
      </c>
      <c r="D32" s="96"/>
      <c r="E32" s="106"/>
      <c r="F32" s="107"/>
      <c r="G32" s="104"/>
      <c r="H32" s="105"/>
      <c r="I32" s="105"/>
      <c r="J32" s="108"/>
      <c r="K32" s="102">
        <f>IFS(J32=0,0,J32="Sólo sábado 18",RESUMEN!$I$13,J32="Sólo lunes 20",RESUMEN!$I$13,J32="Todos los días",RESUMEN!$I$14)</f>
        <v>0</v>
      </c>
      <c r="L32" s="10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21.75" customHeight="1">
      <c r="A33" s="24"/>
      <c r="B33" s="96">
        <v>17.0</v>
      </c>
      <c r="C33" s="96" t="str">
        <f t="shared" si="1"/>
        <v>ARG</v>
      </c>
      <c r="D33" s="96"/>
      <c r="E33" s="106"/>
      <c r="F33" s="107"/>
      <c r="G33" s="104"/>
      <c r="H33" s="105"/>
      <c r="I33" s="105"/>
      <c r="J33" s="108"/>
      <c r="K33" s="102">
        <f>IFS(J33=0,0,J33="Sólo sábado 18",RESUMEN!$I$13,J33="Sólo lunes 20",RESUMEN!$I$13,J33="Todos los días",RESUMEN!$I$14)</f>
        <v>0</v>
      </c>
      <c r="L33" s="10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21.75" customHeight="1">
      <c r="A34" s="24"/>
      <c r="B34" s="96">
        <v>18.0</v>
      </c>
      <c r="C34" s="96" t="str">
        <f t="shared" si="1"/>
        <v>ARG</v>
      </c>
      <c r="D34" s="96"/>
      <c r="E34" s="106"/>
      <c r="F34" s="107"/>
      <c r="G34" s="104"/>
      <c r="H34" s="105"/>
      <c r="I34" s="105"/>
      <c r="J34" s="108"/>
      <c r="K34" s="102">
        <f>IFS(J34=0,0,J34="Sólo sábado 18",RESUMEN!$I$13,J34="Sólo lunes 20",RESUMEN!$I$13,J34="Todos los días",RESUMEN!$I$14)</f>
        <v>0</v>
      </c>
      <c r="L34" s="10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21.75" customHeight="1">
      <c r="A35" s="24"/>
      <c r="B35" s="96">
        <v>19.0</v>
      </c>
      <c r="C35" s="96" t="str">
        <f t="shared" si="1"/>
        <v>ARG</v>
      </c>
      <c r="D35" s="96"/>
      <c r="E35" s="106"/>
      <c r="F35" s="107"/>
      <c r="G35" s="104"/>
      <c r="H35" s="105"/>
      <c r="I35" s="105"/>
      <c r="J35" s="108"/>
      <c r="K35" s="102">
        <f>IFS(J35=0,0,J35="Sólo sábado 18",RESUMEN!$I$13,J35="Sólo lunes 20",RESUMEN!$I$13,J35="Todos los días",RESUMEN!$I$14)</f>
        <v>0</v>
      </c>
      <c r="L35" s="10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21.75" customHeight="1">
      <c r="A36" s="24"/>
      <c r="B36" s="96">
        <v>20.0</v>
      </c>
      <c r="C36" s="96" t="str">
        <f t="shared" si="1"/>
        <v>ARG</v>
      </c>
      <c r="D36" s="96"/>
      <c r="E36" s="106"/>
      <c r="F36" s="107"/>
      <c r="G36" s="104"/>
      <c r="H36" s="105"/>
      <c r="I36" s="105"/>
      <c r="J36" s="108"/>
      <c r="K36" s="102">
        <f>IFS(J36=0,0,J36="Sólo sábado 18",RESUMEN!$I$13,J36="Sólo lunes 20",RESUMEN!$I$13,J36="Todos los días",RESUMEN!$I$14)</f>
        <v>0</v>
      </c>
      <c r="L36" s="10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21.75" customHeight="1">
      <c r="A37" s="24"/>
      <c r="B37" s="96">
        <v>21.0</v>
      </c>
      <c r="C37" s="96" t="str">
        <f t="shared" si="1"/>
        <v>ARG</v>
      </c>
      <c r="D37" s="96"/>
      <c r="E37" s="106"/>
      <c r="F37" s="107"/>
      <c r="G37" s="104"/>
      <c r="H37" s="105"/>
      <c r="I37" s="105"/>
      <c r="J37" s="108"/>
      <c r="K37" s="102">
        <f>IFS(J37=0,0,J37="Sólo sábado 18",RESUMEN!$I$13,J37="Sólo lunes 20",RESUMEN!$I$13,J37="Todos los días",RESUMEN!$I$14)</f>
        <v>0</v>
      </c>
      <c r="L37" s="10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21.75" customHeight="1">
      <c r="A38" s="24"/>
      <c r="B38" s="96">
        <v>22.0</v>
      </c>
      <c r="C38" s="96" t="str">
        <f t="shared" si="1"/>
        <v>ARG</v>
      </c>
      <c r="D38" s="96"/>
      <c r="E38" s="106"/>
      <c r="F38" s="107"/>
      <c r="G38" s="104"/>
      <c r="H38" s="105"/>
      <c r="I38" s="105"/>
      <c r="J38" s="108"/>
      <c r="K38" s="102">
        <f>IFS(J38=0,0,J38="Sólo sábado 18",RESUMEN!$I$13,J38="Sólo lunes 20",RESUMEN!$I$13,J38="Todos los días",RESUMEN!$I$14)</f>
        <v>0</v>
      </c>
      <c r="L38" s="10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21.75" customHeight="1">
      <c r="A39" s="24"/>
      <c r="B39" s="96">
        <v>23.0</v>
      </c>
      <c r="C39" s="96" t="str">
        <f t="shared" si="1"/>
        <v>ARG</v>
      </c>
      <c r="D39" s="96"/>
      <c r="E39" s="106"/>
      <c r="F39" s="107"/>
      <c r="G39" s="104"/>
      <c r="H39" s="105"/>
      <c r="I39" s="105"/>
      <c r="J39" s="108"/>
      <c r="K39" s="102">
        <f>IFS(J39=0,0,J39="Sólo sábado 18",RESUMEN!$I$13,J39="Sólo lunes 20",RESUMEN!$I$13,J39="Todos los días",RESUMEN!$I$14)</f>
        <v>0</v>
      </c>
      <c r="L39" s="10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21.75" customHeight="1">
      <c r="A40" s="24"/>
      <c r="B40" s="96">
        <v>24.0</v>
      </c>
      <c r="C40" s="96" t="str">
        <f t="shared" si="1"/>
        <v>ARG</v>
      </c>
      <c r="D40" s="96"/>
      <c r="E40" s="106"/>
      <c r="F40" s="107"/>
      <c r="G40" s="104"/>
      <c r="H40" s="105"/>
      <c r="I40" s="105"/>
      <c r="J40" s="108"/>
      <c r="K40" s="102">
        <f>IFS(J40=0,0,J40="Sólo sábado 18",RESUMEN!$I$13,J40="Sólo lunes 20",RESUMEN!$I$13,J40="Todos los días",RESUMEN!$I$14)</f>
        <v>0</v>
      </c>
      <c r="L40" s="10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21.75" customHeight="1">
      <c r="A41" s="24"/>
      <c r="B41" s="96">
        <v>25.0</v>
      </c>
      <c r="C41" s="96" t="str">
        <f t="shared" si="1"/>
        <v>ARG</v>
      </c>
      <c r="D41" s="96"/>
      <c r="E41" s="106"/>
      <c r="F41" s="107"/>
      <c r="G41" s="104"/>
      <c r="H41" s="105"/>
      <c r="I41" s="105"/>
      <c r="J41" s="108"/>
      <c r="K41" s="102">
        <f>IFS(J41=0,0,J41="Sólo sábado 18",RESUMEN!$I$13,J41="Sólo lunes 20",RESUMEN!$I$13,J41="Todos los días",RESUMEN!$I$14)</f>
        <v>0</v>
      </c>
      <c r="L41" s="10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21.75" customHeight="1">
      <c r="A42" s="24"/>
      <c r="B42" s="96">
        <v>26.0</v>
      </c>
      <c r="C42" s="96" t="str">
        <f t="shared" si="1"/>
        <v>ARG</v>
      </c>
      <c r="D42" s="96"/>
      <c r="E42" s="106"/>
      <c r="F42" s="107"/>
      <c r="G42" s="104"/>
      <c r="H42" s="105"/>
      <c r="I42" s="105"/>
      <c r="J42" s="108"/>
      <c r="K42" s="102">
        <f>IFS(J42=0,0,J42="Sólo sábado 18",RESUMEN!$I$13,J42="Sólo lunes 20",RESUMEN!$I$13,J42="Todos los días",RESUMEN!$I$14)</f>
        <v>0</v>
      </c>
      <c r="L42" s="10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21.75" customHeight="1">
      <c r="A43" s="24"/>
      <c r="B43" s="96">
        <v>27.0</v>
      </c>
      <c r="C43" s="96" t="str">
        <f t="shared" si="1"/>
        <v>ARG</v>
      </c>
      <c r="D43" s="96"/>
      <c r="E43" s="106"/>
      <c r="F43" s="107"/>
      <c r="G43" s="104"/>
      <c r="H43" s="105"/>
      <c r="I43" s="105"/>
      <c r="J43" s="108"/>
      <c r="K43" s="102">
        <f>IFS(J43=0,0,J43="Sólo sábado 18",RESUMEN!$I$13,J43="Sólo lunes 20",RESUMEN!$I$13,J43="Todos los días",RESUMEN!$I$14)</f>
        <v>0</v>
      </c>
      <c r="L43" s="10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21.75" customHeight="1">
      <c r="A44" s="24"/>
      <c r="B44" s="96">
        <v>28.0</v>
      </c>
      <c r="C44" s="96" t="str">
        <f t="shared" si="1"/>
        <v>ARG</v>
      </c>
      <c r="D44" s="96"/>
      <c r="E44" s="106"/>
      <c r="F44" s="107"/>
      <c r="G44" s="104"/>
      <c r="H44" s="105"/>
      <c r="I44" s="105"/>
      <c r="J44" s="108"/>
      <c r="K44" s="102">
        <f>IFS(J44=0,0,J44="Sólo sábado 18",RESUMEN!$I$13,J44="Sólo lunes 20",RESUMEN!$I$13,J44="Todos los días",RESUMEN!$I$14)</f>
        <v>0</v>
      </c>
      <c r="L44" s="10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21.75" customHeight="1">
      <c r="A45" s="24"/>
      <c r="B45" s="96">
        <v>29.0</v>
      </c>
      <c r="C45" s="96" t="str">
        <f t="shared" si="1"/>
        <v>ARG</v>
      </c>
      <c r="D45" s="96"/>
      <c r="E45" s="106"/>
      <c r="F45" s="107"/>
      <c r="G45" s="104"/>
      <c r="H45" s="105"/>
      <c r="I45" s="105"/>
      <c r="J45" s="108"/>
      <c r="K45" s="102">
        <f>IFS(J45=0,0,J45="Sólo sábado 18",RESUMEN!$I$13,J45="Sólo lunes 20",RESUMEN!$I$13,J45="Todos los días",RESUMEN!$I$14)</f>
        <v>0</v>
      </c>
      <c r="L45" s="10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21.75" customHeight="1">
      <c r="A46" s="24"/>
      <c r="B46" s="96">
        <v>30.0</v>
      </c>
      <c r="C46" s="96" t="str">
        <f t="shared" si="1"/>
        <v>ARG</v>
      </c>
      <c r="D46" s="96"/>
      <c r="E46" s="106"/>
      <c r="F46" s="107"/>
      <c r="G46" s="104"/>
      <c r="H46" s="105"/>
      <c r="I46" s="105"/>
      <c r="J46" s="108"/>
      <c r="K46" s="102">
        <f>IFS(J46=0,0,J46="Sólo sábado 18",RESUMEN!$I$13,J46="Sólo lunes 20",RESUMEN!$I$13,J46="Todos los días",RESUMEN!$I$14)</f>
        <v>0</v>
      </c>
      <c r="L46" s="10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109"/>
      <c r="L47" s="24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24.75" hidden="1" customHeight="1">
      <c r="A48" s="24"/>
      <c r="B48" s="2"/>
      <c r="C48" s="2"/>
      <c r="D48" s="2"/>
      <c r="E48" s="2"/>
      <c r="F48" s="2"/>
      <c r="G48" s="2"/>
      <c r="H48" s="2"/>
      <c r="I48" s="2"/>
      <c r="J48" s="2"/>
      <c r="K48" s="2"/>
      <c r="L48" s="24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24.75" hidden="1" customHeight="1">
      <c r="A49" s="24"/>
      <c r="B49" s="2"/>
      <c r="C49" s="2"/>
      <c r="D49" s="2"/>
      <c r="E49" s="2"/>
      <c r="F49" s="2"/>
      <c r="G49" s="2"/>
      <c r="H49" s="2"/>
      <c r="I49" s="2"/>
      <c r="J49" s="2"/>
      <c r="K49" s="2"/>
      <c r="L49" s="24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hidden="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hidden="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hidden="1" customHeight="1">
      <c r="A52" s="2"/>
      <c r="B52" s="2"/>
      <c r="C52" s="2" t="str">
        <f>RESUMEN!#REF!</f>
        <v>#ERROR!</v>
      </c>
      <c r="D52" s="2"/>
      <c r="E52" s="2"/>
      <c r="F52" s="2"/>
      <c r="G52" s="2"/>
      <c r="H52" s="110"/>
      <c r="I52" s="110"/>
      <c r="J52" s="110"/>
      <c r="K52" s="11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hidden="1" customHeight="1">
      <c r="A53" s="2"/>
      <c r="B53" s="2"/>
      <c r="C53" s="2" t="str">
        <f>RESUMEN!#REF!</f>
        <v>#ERROR!</v>
      </c>
      <c r="D53" s="2"/>
      <c r="E53" s="2"/>
      <c r="F53" s="2"/>
      <c r="G53" s="2"/>
      <c r="H53" s="110"/>
      <c r="I53" s="110"/>
      <c r="J53" s="2"/>
      <c r="K53" s="11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hidden="1" customHeight="1">
      <c r="A54" s="2"/>
      <c r="B54" s="2"/>
      <c r="C54" s="2" t="str">
        <f>RESUMEN!#REF!</f>
        <v>#ERROR!</v>
      </c>
      <c r="D54" s="2"/>
      <c r="E54" s="2"/>
      <c r="F54" s="2"/>
      <c r="G54" s="2"/>
      <c r="H54" s="110"/>
      <c r="I54" s="110"/>
      <c r="J54" s="2"/>
      <c r="K54" s="11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hidden="1" customHeight="1">
      <c r="A55" s="2"/>
      <c r="B55" s="2"/>
      <c r="C55" s="2" t="str">
        <f>RESUMEN!#REF!</f>
        <v>#ERROR!</v>
      </c>
      <c r="D55" s="2"/>
      <c r="E55" s="2"/>
      <c r="F55" s="2"/>
      <c r="G55" s="2"/>
      <c r="H55" s="110"/>
      <c r="I55" s="110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hidden="1" customHeight="1">
      <c r="A56" s="2"/>
      <c r="B56" s="2"/>
      <c r="C56" s="2" t="str">
        <f>RESUMEN!A9</f>
        <v/>
      </c>
      <c r="D56" s="2"/>
      <c r="E56" s="2" t="str">
        <f>RESUMEN!B9</f>
        <v/>
      </c>
      <c r="F56" s="2"/>
      <c r="G56" s="2"/>
      <c r="H56" s="110"/>
      <c r="I56" s="11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hidden="1" customHeight="1">
      <c r="A57" s="2"/>
      <c r="B57" s="2"/>
      <c r="C57" s="2" t="str">
        <f>RESUMEN!A10</f>
        <v/>
      </c>
      <c r="D57" s="2"/>
      <c r="E57" s="2" t="str">
        <f>RESUMEN!B10</f>
        <v/>
      </c>
      <c r="F57" s="2"/>
      <c r="G57" s="2"/>
      <c r="H57" s="110"/>
      <c r="I57" s="11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hidden="1" customHeight="1">
      <c r="A58" s="2"/>
      <c r="B58" s="2"/>
      <c r="C58" s="2" t="str">
        <f>RESUMEN!A11</f>
        <v/>
      </c>
      <c r="D58" s="2"/>
      <c r="E58" s="2"/>
      <c r="F58" s="2"/>
      <c r="G58" s="2"/>
      <c r="H58" s="110"/>
      <c r="I58" s="11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hidden="1" customHeight="1">
      <c r="A59" s="2"/>
      <c r="B59" s="2"/>
      <c r="C59" s="2" t="str">
        <f>RESUMEN!A12</f>
        <v/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hidden="1" customHeight="1">
      <c r="A60" s="2"/>
      <c r="B60" s="2"/>
      <c r="C60" s="2" t="str">
        <f>RESUMEN!A13</f>
        <v/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hidden="1" customHeight="1">
      <c r="A61" s="2"/>
      <c r="B61" s="2"/>
      <c r="C61" s="2" t="str">
        <f>RESUMEN!A15</f>
        <v/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hidden="1" customHeight="1">
      <c r="A62" s="2"/>
      <c r="B62" s="2"/>
      <c r="C62" s="2" t="str">
        <f>RESUMEN!A16</f>
        <v/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hidden="1" customHeight="1">
      <c r="A63" s="2"/>
      <c r="B63" s="2"/>
      <c r="C63" s="2" t="str">
        <f t="shared" ref="C63:C68" si="2">#REF!</f>
        <v>#REF!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hidden="1" customHeight="1">
      <c r="A64" s="2"/>
      <c r="B64" s="2"/>
      <c r="C64" s="2" t="str">
        <f t="shared" si="2"/>
        <v>#REF!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hidden="1" customHeight="1">
      <c r="A65" s="2"/>
      <c r="B65" s="2"/>
      <c r="C65" s="2" t="str">
        <f t="shared" si="2"/>
        <v>#REF!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hidden="1" customHeight="1">
      <c r="A66" s="2"/>
      <c r="B66" s="2"/>
      <c r="C66" s="2" t="str">
        <f t="shared" si="2"/>
        <v>#REF!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hidden="1" customHeight="1">
      <c r="A67" s="2"/>
      <c r="B67" s="2"/>
      <c r="C67" s="2" t="str">
        <f t="shared" si="2"/>
        <v>#REF!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hidden="1" customHeight="1">
      <c r="A68" s="2"/>
      <c r="B68" s="2"/>
      <c r="C68" s="2" t="str">
        <f t="shared" si="2"/>
        <v>#REF!</v>
      </c>
      <c r="D68" s="2"/>
      <c r="E68" s="2" t="str">
        <f>#REF!</f>
        <v>#REF!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hidden="1" customHeight="1">
      <c r="A69" s="2"/>
      <c r="B69" s="2"/>
      <c r="C69" s="2" t="str">
        <f>RESUMEN!#REF!</f>
        <v>#ERROR!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hidden="1" customHeight="1">
      <c r="A70" s="2"/>
      <c r="B70" s="2"/>
      <c r="C70" s="2" t="str">
        <f>RESUMEN!#REF!</f>
        <v>#ERROR!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hidden="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hidden="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hidden="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hidden="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hidden="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hidden="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hidden="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hidden="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hidden="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hidden="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hidden="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hidden="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hidden="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hidden="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hidden="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hidden="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hidden="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hidden="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hidden="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hidden="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hidden="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hidden="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</sheetData>
  <mergeCells count="13">
    <mergeCell ref="B12:B16"/>
    <mergeCell ref="C12:D13"/>
    <mergeCell ref="E12:E16"/>
    <mergeCell ref="F12:F16"/>
    <mergeCell ref="J12:J16"/>
    <mergeCell ref="K12:K16"/>
    <mergeCell ref="E2:L2"/>
    <mergeCell ref="E3:L3"/>
    <mergeCell ref="E5:L5"/>
    <mergeCell ref="E6:L6"/>
    <mergeCell ref="F8:H8"/>
    <mergeCell ref="J9:J10"/>
    <mergeCell ref="E11:M11"/>
  </mergeCells>
  <dataValidations>
    <dataValidation type="list" allowBlank="1" showErrorMessage="1" sqref="C11:D11">
      <formula1>$C$52:$C$70</formula1>
    </dataValidation>
    <dataValidation type="list" allowBlank="1" showErrorMessage="1" sqref="I17:I46">
      <formula1>"Aspirante,1º Kyu,1º Dan,2º Dan,3º Dan,4º Dan,5º Dan,6º Dan,7º Dan"</formula1>
    </dataValidation>
    <dataValidation type="list" allowBlank="1" showErrorMessage="1" sqref="J17:J46">
      <formula1>"Sólo sábado 18,Sólo lunes 20,Todos los días"</formula1>
    </dataValidation>
    <dataValidation type="list" allowBlank="1" showErrorMessage="1" sqref="H17:H46">
      <formula1>"M,F"</formula1>
    </dataValidation>
    <dataValidation type="list" allowBlank="1" showErrorMessage="1" sqref="J8">
      <formula1>"ARAKI,BUSHIDO DOJO,CHAQUEÑA,CORRENTINA,DAI SHIN KAI,JIKISHINKAN,KATSUMOTO,KENMUKAN,KODENKAI,KUMA KAI,NEUQUÉN,NICHIA-COA,SEIBU,SHIN SEN KAI,SUZAKU,YOSHINKAN"</formula1>
    </dataValidation>
  </dataValidations>
  <drawing r:id="rId1"/>
</worksheet>
</file>