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" sheetId="1" r:id="rId3"/>
    <sheet state="visible" name="INSCRIPCIÓN EVENTO + EXÁMENES" sheetId="2" r:id="rId4"/>
    <sheet state="visible" name="RESERVAS ALMUERZOS" sheetId="3" r:id="rId5"/>
    <sheet state="visible" name="RESUMEN POR PERSONA" sheetId="4" r:id="rId6"/>
  </sheets>
  <definedNames/>
  <calcPr/>
</workbook>
</file>

<file path=xl/sharedStrings.xml><?xml version="1.0" encoding="utf-8"?>
<sst xmlns="http://schemas.openxmlformats.org/spreadsheetml/2006/main" count="113" uniqueCount="66">
  <si>
    <t>Seminario Nacional de Iaido 2024</t>
  </si>
  <si>
    <t>29, 30 y 31 de marzo de 2024</t>
  </si>
  <si>
    <t>RESUMEN DE INSCRIPCIÓN Y RESERVAS</t>
  </si>
  <si>
    <t>ASOCIACIÓN / DOJO:</t>
  </si>
  <si>
    <t>Total a Pagar</t>
  </si>
  <si>
    <t>INSCRIPCIÓN - SEMINARIOS</t>
  </si>
  <si>
    <t>Ctd.</t>
  </si>
  <si>
    <t>Valor a Pagar (USD)</t>
  </si>
  <si>
    <t>Unitario</t>
  </si>
  <si>
    <t>Total</t>
  </si>
  <si>
    <t>TODOS LOS SEMINARIOS</t>
  </si>
  <si>
    <t>SEMINARIO DE EXAMEN</t>
  </si>
  <si>
    <t>INSCRIPCIÓN - EXÁMENES</t>
  </si>
  <si>
    <t>Valor a Pagar (Inscripción)</t>
  </si>
  <si>
    <t>Grado</t>
  </si>
  <si>
    <t>IAIDO</t>
  </si>
  <si>
    <t>JODO</t>
  </si>
  <si>
    <t>1° Kyu</t>
  </si>
  <si>
    <t>1° Dan</t>
  </si>
  <si>
    <t>2° Dan</t>
  </si>
  <si>
    <t>3° Dan</t>
  </si>
  <si>
    <t>Valor a Pagar</t>
  </si>
  <si>
    <t>RESERVAS</t>
  </si>
  <si>
    <t>Total-Ctd.</t>
  </si>
  <si>
    <t>ALMUERZOS</t>
  </si>
  <si>
    <t>A PAGAR A FAK</t>
  </si>
  <si>
    <t>A PAGAR A SSK</t>
  </si>
  <si>
    <t>FORMULARIO DE INSCRIPCIÓN</t>
  </si>
  <si>
    <t>(Seminarios y Exámenes)</t>
  </si>
  <si>
    <t>Haga clic en la celda para elegir y insertar el nombre del Asociación o Dojo.</t>
  </si>
  <si>
    <t>ARG</t>
  </si>
  <si>
    <t>ATENCIÓN: Para inscribirse, informe todos los datos de los atletas e indique los eventos en que participará cada uno de ellos.</t>
  </si>
  <si>
    <t>#</t>
  </si>
  <si>
    <t>APELLIDO</t>
  </si>
  <si>
    <t>NOMBRE</t>
  </si>
  <si>
    <t>GRADO
IAIDO</t>
  </si>
  <si>
    <t>SEMINARIOS</t>
  </si>
  <si>
    <t>EXAMEN IAIDO</t>
  </si>
  <si>
    <t>EXAMEN JODO</t>
  </si>
  <si>
    <t>TOTAL</t>
  </si>
  <si>
    <t>FECHA</t>
  </si>
  <si>
    <t>NAC.</t>
  </si>
  <si>
    <t>SEXO</t>
  </si>
  <si>
    <t>GRADO
DEL
EXAMEN</t>
  </si>
  <si>
    <t>DIPLOMA ACTUAL</t>
  </si>
  <si>
    <t>PAÍS</t>
  </si>
  <si>
    <t>(DD/MM/AA)</t>
  </si>
  <si>
    <t>(M/F)</t>
  </si>
  <si>
    <t>EMISOR</t>
  </si>
  <si>
    <t>RESERVA (Almuerzos)</t>
  </si>
  <si>
    <t>ATENCIÓN: Para reservar las viandas y el Sayounara Party completar las celdas correspondientes en blanco.</t>
  </si>
  <si>
    <t>DÍA</t>
  </si>
  <si>
    <t>"X" para
Vegetariano</t>
  </si>
  <si>
    <t>Vie
29</t>
  </si>
  <si>
    <t>Sáb
30</t>
  </si>
  <si>
    <t>Dom
31</t>
  </si>
  <si>
    <t>CANTIDAD</t>
  </si>
  <si>
    <t>RESUMEN POR ATLETA</t>
  </si>
  <si>
    <t>ATENCIÓN: Para hacer las reservas de los atletas inscritos, insertar "X" en las celdas correspondientes a las solicitudes.</t>
  </si>
  <si>
    <t>SUBTOTAL
EVENTO</t>
  </si>
  <si>
    <t>SUBTOTAL
EXAMEN</t>
  </si>
  <si>
    <t>DÍAS</t>
  </si>
  <si>
    <t>Vegetariano</t>
  </si>
  <si>
    <t>MONTO</t>
  </si>
  <si>
    <t>INSCRIPCIÓN</t>
  </si>
  <si>
    <t>Derecho
a Examen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</si>
</sst>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[$U$D ] #,##0_-;\ #,##0;&quot;-&quot;;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 #,##0_-;\ #,##0;&quot;-&quot;;"/>
    <numFmt numFmtId="169" formatCode="dd/mm/yy"/>
    <numFmt numFmtId="170" formatCode="[$-416]d\-mmm\-yy"/>
    <numFmt numFmtId="171" formatCode="[$USD]\ #,##0"/>
    <numFmt numFmtId="172" formatCode="[$USD]\ #,##0.00"/>
    <numFmt numFmtId="173" formatCode="#,##0_ ;\-#,##0\ "/>
    <numFmt numFmtId="174" formatCode="[$U$D ]#,##0"/>
    <numFmt numFmtId="175" formatCode="[$$-409]#,##0.00_ ;\-[$$-409]#,##0.00\ "/>
  </numFmts>
  <fonts count="43">
    <font>
      <sz val="10.0"/>
      <color rgb="FF000000"/>
      <name val="Arial"/>
    </font>
    <font>
      <b/>
      <sz val="16.0"/>
      <color rgb="FF333399"/>
      <name val="Arial"/>
    </font>
    <font>
      <sz val="10.0"/>
      <name val="Arial"/>
    </font>
    <font/>
    <font>
      <b/>
      <sz val="12.0"/>
      <color rgb="FF333399"/>
      <name val="Arial"/>
    </font>
    <font>
      <b/>
      <sz val="14.0"/>
      <color rgb="FF333399"/>
      <name val="Arial"/>
    </font>
    <font>
      <sz val="10.0"/>
      <color rgb="FFFF0000"/>
      <name val="Arial"/>
    </font>
    <font>
      <b/>
      <sz val="11.0"/>
      <color rgb="FF333399"/>
      <name val="Arial"/>
    </font>
    <font>
      <b/>
      <sz val="10.0"/>
      <color rgb="FFFF0000"/>
      <name val="Arial Narrow"/>
    </font>
    <font>
      <b/>
      <sz val="8.0"/>
      <color rgb="FFFF0000"/>
      <name val="Arial"/>
    </font>
    <font>
      <b/>
      <sz val="14.0"/>
      <name val="Arial"/>
    </font>
    <font>
      <b/>
      <sz val="12.0"/>
      <name val="Arial"/>
    </font>
    <font>
      <b/>
      <sz val="10.0"/>
      <color rgb="FF333399"/>
      <name val="Arial Narrow"/>
    </font>
    <font>
      <b/>
      <sz val="10.0"/>
      <name val="Arial"/>
    </font>
    <font>
      <b/>
      <sz val="10.0"/>
      <color rgb="FF333399"/>
      <name val="Arial"/>
    </font>
    <font>
      <b/>
      <sz val="10.0"/>
      <color rgb="FF2E507A"/>
      <name val="Arial Narrow"/>
    </font>
    <font>
      <sz val="10.0"/>
      <color rgb="FF333399"/>
      <name val="Arial Narrow"/>
    </font>
    <font>
      <color rgb="FF333399"/>
      <name val="&quot;Arial Narrow&quot;"/>
    </font>
    <font>
      <b/>
      <u/>
      <sz val="11.0"/>
      <color rgb="FF2E507A"/>
      <name val="Arial"/>
    </font>
    <font>
      <b/>
      <sz val="14.0"/>
      <color rgb="FFFFFF00"/>
      <name val="Arial"/>
    </font>
    <font>
      <b/>
      <sz val="18.0"/>
      <color rgb="FF2E507A"/>
      <name val="Arial"/>
    </font>
    <font>
      <b/>
      <sz val="18.0"/>
      <name val="Arial"/>
    </font>
    <font>
      <sz val="8.0"/>
      <name val="Arial"/>
    </font>
    <font>
      <b/>
      <sz val="24.0"/>
      <color rgb="FF2E507A"/>
      <name val="Arial"/>
    </font>
    <font>
      <b/>
      <sz val="10.0"/>
      <color rgb="FF2E507A"/>
      <name val="Arial"/>
    </font>
    <font>
      <b/>
      <sz val="20.0"/>
      <color rgb="FF2E507A"/>
      <name val="Arial"/>
    </font>
    <font>
      <b/>
      <sz val="14.0"/>
      <color rgb="FFFF0000"/>
      <name val="Arial Narrow"/>
    </font>
    <font>
      <b/>
      <sz val="14.0"/>
      <color rgb="FF2E507A"/>
      <name val="Arial Narrow"/>
    </font>
    <font>
      <b/>
      <sz val="10.0"/>
      <color rgb="FFFF0000"/>
      <name val="Arial"/>
    </font>
    <font>
      <b/>
      <sz val="12.0"/>
      <color rgb="FFFFFFFF"/>
      <name val="Arial"/>
    </font>
    <font>
      <b/>
      <sz val="11.0"/>
      <color rgb="FFFFFFFF"/>
      <name val="Arial"/>
    </font>
    <font>
      <b/>
      <sz val="11.0"/>
      <color rgb="FFFFC000"/>
      <name val="Arial Narrow"/>
    </font>
    <font>
      <b/>
      <sz val="12.0"/>
      <color rgb="FFFFC000"/>
      <name val="Arial"/>
    </font>
    <font>
      <sz val="11.0"/>
      <name val="Arial"/>
    </font>
    <font>
      <b/>
      <sz val="16.0"/>
      <color rgb="FF2E507A"/>
      <name val="Arial"/>
    </font>
    <font>
      <b/>
      <sz val="12.0"/>
      <color rgb="FF2E507A"/>
      <name val="Arial"/>
    </font>
    <font>
      <b/>
      <sz val="10.0"/>
      <color rgb="FFFFFF00"/>
      <name val="Arial"/>
    </font>
    <font>
      <sz val="11.0"/>
      <color rgb="FF2E507A"/>
      <name val="Arial"/>
    </font>
    <font>
      <b/>
      <sz val="20.0"/>
      <color rgb="FF333399"/>
      <name val="Arial"/>
    </font>
    <font>
      <sz val="11.0"/>
      <color rgb="FFFFFFFF"/>
      <name val="Arial"/>
    </font>
    <font>
      <sz val="12.0"/>
      <color rgb="FFFFFFFF"/>
      <name val="Arial Narrow"/>
    </font>
    <font>
      <b/>
      <sz val="14.0"/>
      <color rgb="FF2E507A"/>
      <name val="Arial"/>
    </font>
    <font>
      <sz val="10.0"/>
      <color rgb="FFFFFFFF"/>
      <name val="Arial"/>
    </font>
  </fonts>
  <fills count="7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2E507A"/>
        <bgColor rgb="FF2E507A"/>
      </patternFill>
    </fill>
    <fill>
      <patternFill patternType="solid">
        <fgColor rgb="FFEAF1DD"/>
        <bgColor rgb="FFEAF1DD"/>
      </patternFill>
    </fill>
  </fills>
  <borders count="61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/>
    </border>
    <border>
      <left/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/>
      <top/>
    </border>
    <border>
      <left/>
    </border>
    <border>
      <right/>
      <bottom/>
    </border>
    <border>
      <left/>
      <bottom/>
    </border>
    <border>
      <bottom/>
    </border>
    <border>
      <left/>
      <right/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/>
      <bottom style="thin">
        <color rgb="FFFFFFFF"/>
      </bottom>
    </border>
    <border>
      <top/>
      <bottom style="thin">
        <color rgb="FFFFFFFF"/>
      </bottom>
    </border>
    <border>
      <left style="thin">
        <color rgb="FFFFFFFF"/>
      </left>
      <right/>
      <top/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/>
      <top/>
      <bottom/>
    </border>
    <border>
      <top style="thin">
        <color rgb="FFFFFFFF"/>
      </top>
    </border>
    <border>
      <left style="thin">
        <color rgb="FFFFFFFF"/>
      </left>
      <right/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</border>
    <border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/>
      <bottom style="thin">
        <color rgb="FFFFFFFF"/>
      </bottom>
    </border>
    <border>
      <left style="thin">
        <color rgb="FFFFFFFF"/>
      </left>
      <right/>
      <top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000000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000000"/>
      </right>
      <top/>
    </border>
    <border>
      <left style="thin">
        <color rgb="FFFFFFFF"/>
      </left>
      <top/>
    </border>
    <border>
      <left/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/>
    </border>
    <border>
      <left style="thin">
        <color rgb="FFFFFFFF"/>
      </left>
    </border>
    <border>
      <left/>
      <right style="thin">
        <color rgb="FFFFFFFF"/>
      </right>
    </border>
    <border>
      <left/>
      <right style="thin">
        <color rgb="FFFFFFFF"/>
      </right>
      <bottom style="thin">
        <color rgb="FFFFFFFF"/>
      </bottom>
    </border>
    <border>
      <left/>
      <top/>
    </border>
    <border>
      <right style="thin">
        <color rgb="FFFFFFFF"/>
      </right>
    </border>
  </borders>
  <cellStyleXfs count="1">
    <xf borderId="0" fillId="0" fontId="0" numFmtId="0" applyAlignment="1" applyFont="1"/>
  </cellStyleXfs>
  <cellXfs count="23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2" numFmtId="0" xfId="0" applyAlignment="1" applyFont="1">
      <alignment vertical="center"/>
    </xf>
    <xf borderId="1" fillId="2" fontId="1" numFmtId="0" xfId="0" applyAlignment="1" applyBorder="1" applyFont="1">
      <alignment horizontal="center" readingOrder="0" vertical="center"/>
    </xf>
    <xf borderId="2" fillId="0" fontId="3" numFmtId="0" xfId="0" applyBorder="1" applyFont="1"/>
    <xf borderId="1" fillId="2" fontId="4" numFmtId="0" xfId="0" applyAlignment="1" applyBorder="1" applyFont="1">
      <alignment horizontal="center" readingOrder="0" vertical="center"/>
    </xf>
    <xf borderId="1" fillId="2" fontId="5" numFmtId="0" xfId="0" applyAlignment="1" applyBorder="1" applyFont="1">
      <alignment horizontal="center" vertical="center"/>
    </xf>
    <xf borderId="3" fillId="2" fontId="2" numFmtId="0" xfId="0" applyAlignment="1" applyBorder="1" applyFont="1">
      <alignment vertical="center"/>
    </xf>
    <xf borderId="3" fillId="2" fontId="6" numFmtId="0" xfId="0" applyAlignment="1" applyBorder="1" applyFont="1">
      <alignment vertical="center"/>
    </xf>
    <xf borderId="1" fillId="2" fontId="7" numFmtId="0" xfId="0" applyAlignment="1" applyBorder="1" applyFont="1">
      <alignment horizontal="right" vertical="center"/>
    </xf>
    <xf borderId="4" fillId="2" fontId="7" numFmtId="0" xfId="0" applyAlignment="1" applyBorder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2" fontId="8" numFmtId="0" xfId="0" applyAlignment="1" applyBorder="1" applyFont="1">
      <alignment horizontal="center" shrinkToFit="0" vertical="center" wrapText="1"/>
    </xf>
    <xf borderId="3" fillId="2" fontId="9" numFmtId="0" xfId="0" applyAlignment="1" applyBorder="1" applyFont="1">
      <alignment horizontal="left" vertical="center"/>
    </xf>
    <xf borderId="4" fillId="3" fontId="10" numFmtId="164" xfId="0" applyAlignment="1" applyBorder="1" applyFill="1" applyFont="1" applyNumberFormat="1">
      <alignment horizontal="center" vertical="center"/>
    </xf>
    <xf borderId="0" fillId="2" fontId="8" numFmtId="0" xfId="0" applyAlignment="1" applyFont="1">
      <alignment horizontal="center" shrinkToFit="0" vertical="center" wrapText="1"/>
    </xf>
    <xf borderId="3" fillId="2" fontId="9" numFmtId="0" xfId="0" applyAlignment="1" applyBorder="1" applyFont="1">
      <alignment vertical="center"/>
    </xf>
    <xf borderId="3" fillId="2" fontId="7" numFmtId="0" xfId="0" applyAlignment="1" applyBorder="1" applyFont="1">
      <alignment horizontal="right" vertical="center"/>
    </xf>
    <xf borderId="8" fillId="2" fontId="7" numFmtId="0" xfId="0" applyAlignment="1" applyBorder="1" applyFont="1">
      <alignment horizontal="right" vertical="center"/>
    </xf>
    <xf borderId="8" fillId="2" fontId="10" numFmtId="165" xfId="0" applyAlignment="1" applyBorder="1" applyFont="1" applyNumberFormat="1">
      <alignment horizontal="center" vertical="center"/>
    </xf>
    <xf borderId="8" fillId="2" fontId="5" numFmtId="0" xfId="0" applyAlignment="1" applyBorder="1" applyFont="1">
      <alignment vertical="center"/>
    </xf>
    <xf borderId="3" fillId="2" fontId="11" numFmtId="165" xfId="0" applyAlignment="1" applyBorder="1" applyFont="1" applyNumberFormat="1">
      <alignment vertical="center"/>
    </xf>
    <xf borderId="3" fillId="3" fontId="12" numFmtId="0" xfId="0" applyAlignment="1" applyBorder="1" applyFont="1">
      <alignment horizontal="right" vertical="center"/>
    </xf>
    <xf borderId="3" fillId="3" fontId="12" numFmtId="0" xfId="0" applyAlignment="1" applyBorder="1" applyFont="1">
      <alignment horizontal="left" vertical="center"/>
    </xf>
    <xf borderId="3" fillId="3" fontId="2" numFmtId="0" xfId="0" applyAlignment="1" applyBorder="1" applyFont="1">
      <alignment vertical="center"/>
    </xf>
    <xf borderId="3" fillId="3" fontId="13" numFmtId="0" xfId="0" applyAlignment="1" applyBorder="1" applyFont="1">
      <alignment horizontal="left" vertical="center"/>
    </xf>
    <xf borderId="3" fillId="3" fontId="2" numFmtId="166" xfId="0" applyAlignment="1" applyBorder="1" applyFont="1" applyNumberFormat="1">
      <alignment horizontal="center" vertical="center"/>
    </xf>
    <xf borderId="3" fillId="3" fontId="2" numFmtId="167" xfId="0" applyAlignment="1" applyBorder="1" applyFont="1" applyNumberFormat="1">
      <alignment vertical="center"/>
    </xf>
    <xf borderId="3" fillId="3" fontId="13" numFmtId="167" xfId="0" applyAlignment="1" applyBorder="1" applyFont="1" applyNumberFormat="1">
      <alignment vertical="center"/>
    </xf>
    <xf borderId="3" fillId="3" fontId="9" numFmtId="0" xfId="0" applyAlignment="1" applyBorder="1" applyFont="1">
      <alignment vertical="center"/>
    </xf>
    <xf borderId="3" fillId="3" fontId="8" numFmtId="0" xfId="0" applyAlignment="1" applyBorder="1" applyFont="1">
      <alignment vertical="center"/>
    </xf>
    <xf borderId="3" fillId="3" fontId="2" numFmtId="0" xfId="0" applyAlignment="1" applyBorder="1" applyFont="1">
      <alignment readingOrder="0" vertical="center"/>
    </xf>
    <xf borderId="3" fillId="3" fontId="14" numFmtId="0" xfId="0" applyAlignment="1" applyBorder="1" applyFont="1">
      <alignment vertical="center"/>
    </xf>
    <xf borderId="9" fillId="3" fontId="12" numFmtId="0" xfId="0" applyAlignment="1" applyBorder="1" applyFont="1">
      <alignment horizontal="center" vertical="center"/>
    </xf>
    <xf borderId="4" fillId="3" fontId="15" numFmtId="0" xfId="0" applyAlignment="1" applyBorder="1" applyFont="1">
      <alignment horizontal="center" vertical="center"/>
    </xf>
    <xf borderId="10" fillId="0" fontId="3" numFmtId="0" xfId="0" applyBorder="1" applyFont="1"/>
    <xf borderId="11" fillId="3" fontId="16" numFmtId="0" xfId="0" applyAlignment="1" applyBorder="1" applyFont="1">
      <alignment horizontal="center" vertical="center"/>
    </xf>
    <xf borderId="3" fillId="3" fontId="12" numFmtId="0" xfId="0" applyAlignment="1" applyBorder="1" applyFont="1">
      <alignment horizontal="left" readingOrder="0" vertical="center"/>
    </xf>
    <xf borderId="4" fillId="3" fontId="13" numFmtId="0" xfId="0" applyAlignment="1" applyBorder="1" applyFont="1">
      <alignment horizontal="center" readingOrder="0" vertical="center"/>
    </xf>
    <xf borderId="11" fillId="3" fontId="2" numFmtId="168" xfId="0" applyAlignment="1" applyBorder="1" applyFont="1" applyNumberFormat="1">
      <alignment horizontal="center" readingOrder="0" vertical="center"/>
    </xf>
    <xf borderId="12" fillId="3" fontId="2" numFmtId="164" xfId="0" applyAlignment="1" applyBorder="1" applyFont="1" applyNumberFormat="1">
      <alignment horizontal="center" vertical="center"/>
    </xf>
    <xf borderId="13" fillId="3" fontId="9" numFmtId="0" xfId="0" applyAlignment="1" applyBorder="1" applyFont="1">
      <alignment vertical="center"/>
    </xf>
    <xf borderId="14" fillId="3" fontId="9" numFmtId="0" xfId="0" applyAlignment="1" applyBorder="1" applyFont="1">
      <alignment vertical="center"/>
    </xf>
    <xf borderId="3" fillId="3" fontId="13" numFmtId="164" xfId="0" applyAlignment="1" applyBorder="1" applyFont="1" applyNumberFormat="1">
      <alignment horizontal="center" vertical="center"/>
    </xf>
    <xf borderId="3" fillId="3" fontId="14" numFmtId="0" xfId="0" applyAlignment="1" applyBorder="1" applyFont="1">
      <alignment horizontal="center" vertical="center"/>
    </xf>
    <xf borderId="1" fillId="3" fontId="14" numFmtId="0" xfId="0" applyAlignment="1" applyBorder="1" applyFont="1">
      <alignment horizontal="center" vertical="center"/>
    </xf>
    <xf borderId="4" fillId="3" fontId="12" numFmtId="0" xfId="0" applyAlignment="1" applyBorder="1" applyFont="1">
      <alignment horizontal="center" readingOrder="0" vertical="center"/>
    </xf>
    <xf borderId="15" fillId="3" fontId="13" numFmtId="0" xfId="0" applyAlignment="1" applyBorder="1" applyFont="1">
      <alignment horizontal="center" readingOrder="0" vertical="center"/>
    </xf>
    <xf borderId="16" fillId="3" fontId="13" numFmtId="0" xfId="0" applyAlignment="1" applyBorder="1" applyFont="1">
      <alignment vertical="center"/>
    </xf>
    <xf borderId="4" fillId="3" fontId="2" numFmtId="168" xfId="0" applyAlignment="1" applyBorder="1" applyFont="1" applyNumberFormat="1">
      <alignment horizontal="center" readingOrder="0" vertical="center"/>
    </xf>
    <xf borderId="1" fillId="3" fontId="2" numFmtId="0" xfId="0" applyAlignment="1" applyBorder="1" applyFont="1">
      <alignment vertical="center"/>
    </xf>
    <xf borderId="4" fillId="3" fontId="13" numFmtId="168" xfId="0" applyAlignment="1" applyBorder="1" applyFont="1" applyNumberFormat="1">
      <alignment horizontal="center" readingOrder="0" vertical="center"/>
    </xf>
    <xf borderId="2" fillId="3" fontId="2" numFmtId="0" xfId="0" applyAlignment="1" applyBorder="1" applyFont="1">
      <alignment vertical="center"/>
    </xf>
    <xf borderId="8" fillId="3" fontId="2" numFmtId="0" xfId="0" applyAlignment="1" applyBorder="1" applyFont="1">
      <alignment vertical="center"/>
    </xf>
    <xf borderId="8" fillId="3" fontId="13" numFmtId="167" xfId="0" applyAlignment="1" applyBorder="1" applyFont="1" applyNumberFormat="1">
      <alignment vertical="center"/>
    </xf>
    <xf borderId="17" fillId="3" fontId="14" numFmtId="0" xfId="0" applyAlignment="1" applyBorder="1" applyFont="1">
      <alignment vertical="center"/>
    </xf>
    <xf borderId="18" fillId="0" fontId="3" numFmtId="0" xfId="0" applyBorder="1" applyFont="1"/>
    <xf borderId="11" fillId="3" fontId="17" numFmtId="16" xfId="0" applyAlignment="1" applyBorder="1" applyFont="1" applyNumberFormat="1">
      <alignment horizontal="center" vertical="bottom"/>
    </xf>
    <xf borderId="6" fillId="3" fontId="17" numFmtId="16" xfId="0" applyAlignment="1" applyBorder="1" applyFont="1" applyNumberFormat="1">
      <alignment horizontal="center" vertical="bottom"/>
    </xf>
    <xf borderId="11" fillId="3" fontId="12" numFmtId="0" xfId="0" applyAlignment="1" applyBorder="1" applyFont="1">
      <alignment horizontal="center" vertical="center"/>
    </xf>
    <xf borderId="4" fillId="3" fontId="13" numFmtId="0" xfId="0" applyAlignment="1" applyBorder="1" applyFont="1">
      <alignment horizontal="center" vertical="center"/>
    </xf>
    <xf borderId="15" fillId="3" fontId="2" numFmtId="166" xfId="0" applyAlignment="1" applyBorder="1" applyFont="1" applyNumberFormat="1">
      <alignment horizontal="center" vertical="center"/>
    </xf>
    <xf borderId="3" fillId="3" fontId="14" numFmtId="0" xfId="0" applyAlignment="1" applyBorder="1" applyFont="1">
      <alignment horizontal="left" vertical="center"/>
    </xf>
    <xf borderId="8" fillId="3" fontId="13" numFmtId="0" xfId="0" applyAlignment="1" applyBorder="1" applyFont="1">
      <alignment horizontal="left" vertical="center"/>
    </xf>
    <xf borderId="8" fillId="3" fontId="2" numFmtId="0" xfId="0" applyAlignment="1" applyBorder="1" applyFont="1">
      <alignment horizontal="center" vertical="center"/>
    </xf>
    <xf borderId="19" fillId="3" fontId="2" numFmtId="167" xfId="0" applyAlignment="1" applyBorder="1" applyFont="1" applyNumberFormat="1">
      <alignment vertical="center"/>
    </xf>
    <xf borderId="11" fillId="3" fontId="13" numFmtId="164" xfId="0" applyAlignment="1" applyBorder="1" applyFont="1" applyNumberFormat="1">
      <alignment horizontal="center" vertical="center"/>
    </xf>
    <xf borderId="14" fillId="3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3" fillId="2" fontId="2" numFmtId="0" xfId="0" applyBorder="1" applyFont="1"/>
    <xf borderId="3" fillId="2" fontId="18" numFmtId="0" xfId="0" applyAlignment="1" applyBorder="1" applyFont="1">
      <alignment vertical="center"/>
    </xf>
    <xf borderId="0" fillId="0" fontId="2" numFmtId="0" xfId="0" applyFont="1"/>
    <xf borderId="3" fillId="2" fontId="19" numFmtId="0" xfId="0" applyAlignment="1" applyBorder="1" applyFont="1">
      <alignment vertical="center"/>
    </xf>
    <xf borderId="1" fillId="2" fontId="4" numFmtId="0" xfId="0" applyAlignment="1" applyBorder="1" applyFont="1">
      <alignment horizontal="center" readingOrder="0" vertical="top"/>
    </xf>
    <xf borderId="3" fillId="2" fontId="19" numFmtId="0" xfId="0" applyAlignment="1" applyBorder="1" applyFont="1">
      <alignment horizontal="center" vertical="center"/>
    </xf>
    <xf borderId="3" fillId="2" fontId="20" numFmtId="0" xfId="0" applyAlignment="1" applyBorder="1" applyFont="1">
      <alignment vertical="center"/>
    </xf>
    <xf borderId="3" fillId="2" fontId="21" numFmtId="0" xfId="0" applyAlignment="1" applyBorder="1" applyFont="1">
      <alignment vertical="center"/>
    </xf>
    <xf borderId="3" fillId="2" fontId="22" numFmtId="0" xfId="0" applyAlignment="1" applyBorder="1" applyFont="1">
      <alignment vertical="center"/>
    </xf>
    <xf borderId="0" fillId="2" fontId="2" numFmtId="0" xfId="0" applyFont="1"/>
    <xf borderId="1" fillId="2" fontId="5" numFmtId="0" xfId="0" applyAlignment="1" applyBorder="1" applyFont="1">
      <alignment horizontal="center" readingOrder="0" vertical="center"/>
    </xf>
    <xf borderId="19" fillId="2" fontId="19" numFmtId="0" xfId="0" applyAlignment="1" applyBorder="1" applyFont="1">
      <alignment horizontal="center" vertical="center"/>
    </xf>
    <xf borderId="19" fillId="2" fontId="23" numFmtId="0" xfId="0" applyAlignment="1" applyBorder="1" applyFont="1">
      <alignment vertical="center"/>
    </xf>
    <xf borderId="19" fillId="2" fontId="21" numFmtId="0" xfId="0" applyAlignment="1" applyBorder="1" applyFont="1">
      <alignment vertical="center"/>
    </xf>
    <xf borderId="3" fillId="2" fontId="22" numFmtId="0" xfId="0" applyBorder="1" applyFont="1"/>
    <xf borderId="1" fillId="2" fontId="19" numFmtId="0" xfId="0" applyAlignment="1" applyBorder="1" applyFont="1">
      <alignment horizontal="center" vertical="center"/>
    </xf>
    <xf borderId="0" fillId="2" fontId="4" numFmtId="0" xfId="0" applyAlignment="1" applyFont="1">
      <alignment horizontal="right" shrinkToFit="0" vertical="center" wrapText="1"/>
    </xf>
    <xf borderId="20" fillId="4" fontId="4" numFmtId="0" xfId="0" applyAlignment="1" applyBorder="1" applyFill="1" applyFont="1">
      <alignment horizontal="center" readingOrder="0" vertical="center"/>
    </xf>
    <xf borderId="21" fillId="0" fontId="3" numFmtId="0" xfId="0" applyBorder="1" applyFont="1"/>
    <xf borderId="22" fillId="2" fontId="21" numFmtId="0" xfId="0" applyAlignment="1" applyBorder="1" applyFont="1">
      <alignment vertical="center"/>
    </xf>
    <xf borderId="23" fillId="2" fontId="19" numFmtId="0" xfId="0" applyAlignment="1" applyBorder="1" applyFont="1">
      <alignment horizontal="center" vertical="center"/>
    </xf>
    <xf borderId="23" fillId="2" fontId="4" numFmtId="0" xfId="0" applyAlignment="1" applyBorder="1" applyFont="1">
      <alignment horizontal="right" shrinkToFit="0" vertical="center" wrapText="1"/>
    </xf>
    <xf borderId="23" fillId="2" fontId="8" numFmtId="0" xfId="0" applyAlignment="1" applyBorder="1" applyFont="1">
      <alignment horizontal="center" readingOrder="0" shrinkToFit="0" vertical="center" wrapText="1"/>
    </xf>
    <xf borderId="24" fillId="2" fontId="8" numFmtId="0" xfId="0" applyAlignment="1" applyBorder="1" applyFont="1">
      <alignment horizontal="center" readingOrder="0" vertical="center"/>
    </xf>
    <xf borderId="3" fillId="2" fontId="24" numFmtId="0" xfId="0" applyAlignment="1" applyBorder="1" applyFont="1">
      <alignment horizontal="center"/>
    </xf>
    <xf borderId="3" fillId="2" fontId="25" numFmtId="0" xfId="0" applyAlignment="1" applyBorder="1" applyFont="1">
      <alignment horizontal="right" vertical="center"/>
    </xf>
    <xf borderId="25" fillId="0" fontId="3" numFmtId="0" xfId="0" applyBorder="1" applyFont="1"/>
    <xf borderId="26" fillId="0" fontId="3" numFmtId="0" xfId="0" applyBorder="1" applyFont="1"/>
    <xf borderId="27" fillId="2" fontId="26" numFmtId="0" xfId="0" applyAlignment="1" applyBorder="1" applyFont="1">
      <alignment vertical="center"/>
    </xf>
    <xf borderId="28" fillId="2" fontId="27" numFmtId="0" xfId="0" applyAlignment="1" applyBorder="1" applyFont="1">
      <alignment horizontal="center" vertical="center"/>
    </xf>
    <xf borderId="3" fillId="2" fontId="27" numFmtId="0" xfId="0" applyAlignment="1" applyBorder="1" applyFont="1">
      <alignment horizontal="center" vertical="center"/>
    </xf>
    <xf borderId="29" fillId="2" fontId="28" numFmtId="0" xfId="0" applyAlignment="1" applyBorder="1" applyFont="1">
      <alignment horizontal="center" vertical="center"/>
    </xf>
    <xf borderId="30" fillId="0" fontId="3" numFmtId="0" xfId="0" applyBorder="1" applyFont="1"/>
    <xf borderId="3" fillId="3" fontId="2" numFmtId="0" xfId="0" applyBorder="1" applyFont="1"/>
    <xf borderId="31" fillId="5" fontId="29" numFmtId="0" xfId="0" applyAlignment="1" applyBorder="1" applyFill="1" applyFont="1">
      <alignment horizontal="center" vertical="center"/>
    </xf>
    <xf borderId="32" fillId="5" fontId="29" numFmtId="0" xfId="0" applyAlignment="1" applyBorder="1" applyFont="1">
      <alignment horizontal="center" vertical="center"/>
    </xf>
    <xf borderId="33" fillId="0" fontId="3" numFmtId="0" xfId="0" applyBorder="1" applyFont="1"/>
    <xf borderId="34" fillId="5" fontId="29" numFmtId="0" xfId="0" applyAlignment="1" applyBorder="1" applyFont="1">
      <alignment horizontal="center" readingOrder="0" vertical="center"/>
    </xf>
    <xf borderId="35" fillId="5" fontId="29" numFmtId="0" xfId="0" applyAlignment="1" applyBorder="1" applyFont="1">
      <alignment horizontal="center" vertical="center"/>
    </xf>
    <xf borderId="36" fillId="5" fontId="29" numFmtId="0" xfId="0" applyAlignment="1" applyBorder="1" applyFont="1">
      <alignment horizontal="center" vertical="center"/>
    </xf>
    <xf borderId="32" fillId="5" fontId="29" numFmtId="0" xfId="0" applyAlignment="1" applyBorder="1" applyFont="1">
      <alignment horizontal="center" readingOrder="0" vertical="center"/>
    </xf>
    <xf borderId="37" fillId="0" fontId="3" numFmtId="0" xfId="0" applyBorder="1" applyFont="1"/>
    <xf borderId="0" fillId="5" fontId="29" numFmtId="0" xfId="0" applyAlignment="1" applyFont="1">
      <alignment horizontal="center" readingOrder="0" vertical="center"/>
    </xf>
    <xf borderId="3" fillId="3" fontId="22" numFmtId="0" xfId="0" applyBorder="1" applyFont="1"/>
    <xf borderId="38" fillId="0" fontId="3" numFmtId="0" xfId="0" applyBorder="1" applyFont="1"/>
    <xf borderId="39" fillId="0" fontId="3" numFmtId="0" xfId="0" applyBorder="1" applyFont="1"/>
    <xf borderId="40" fillId="0" fontId="3" numFmtId="0" xfId="0" applyBorder="1" applyFont="1"/>
    <xf borderId="41" fillId="0" fontId="3" numFmtId="0" xfId="0" applyBorder="1" applyFont="1"/>
    <xf borderId="42" fillId="0" fontId="3" numFmtId="0" xfId="0" applyBorder="1" applyFont="1"/>
    <xf borderId="36" fillId="5" fontId="29" numFmtId="0" xfId="0" applyAlignment="1" applyBorder="1" applyFont="1">
      <alignment vertical="center"/>
    </xf>
    <xf borderId="34" fillId="5" fontId="30" numFmtId="0" xfId="0" applyAlignment="1" applyBorder="1" applyFont="1">
      <alignment horizontal="center" readingOrder="0" vertical="center"/>
    </xf>
    <xf borderId="43" fillId="5" fontId="30" numFmtId="0" xfId="0" applyAlignment="1" applyBorder="1" applyFont="1">
      <alignment horizontal="center" vertical="center"/>
    </xf>
    <xf borderId="35" fillId="5" fontId="31" numFmtId="0" xfId="0" applyAlignment="1" applyBorder="1" applyFont="1">
      <alignment horizontal="center" vertical="center"/>
    </xf>
    <xf borderId="35" fillId="5" fontId="32" numFmtId="0" xfId="0" applyAlignment="1" applyBorder="1" applyFont="1">
      <alignment horizontal="center" vertical="center"/>
    </xf>
    <xf borderId="44" fillId="5" fontId="30" numFmtId="0" xfId="0" applyAlignment="1" applyBorder="1" applyFont="1">
      <alignment horizontal="center" vertical="center"/>
    </xf>
    <xf borderId="45" fillId="0" fontId="3" numFmtId="0" xfId="0" applyBorder="1" applyFont="1"/>
    <xf borderId="46" fillId="5" fontId="29" numFmtId="0" xfId="0" applyAlignment="1" applyBorder="1" applyFont="1">
      <alignment vertical="center"/>
    </xf>
    <xf borderId="47" fillId="0" fontId="3" numFmtId="0" xfId="0" applyBorder="1" applyFont="1"/>
    <xf borderId="48" fillId="5" fontId="32" numFmtId="0" xfId="0" applyAlignment="1" applyBorder="1" applyFont="1">
      <alignment horizontal="center" vertical="center"/>
    </xf>
    <xf borderId="49" fillId="0" fontId="3" numFmtId="0" xfId="0" applyBorder="1" applyFont="1"/>
    <xf borderId="48" fillId="5" fontId="30" numFmtId="0" xfId="0" applyAlignment="1" applyBorder="1" applyFont="1">
      <alignment horizontal="center" vertical="center"/>
    </xf>
    <xf borderId="12" fillId="3" fontId="2" numFmtId="0" xfId="0" applyAlignment="1" applyBorder="1" applyFont="1">
      <alignment horizontal="center" vertical="center"/>
    </xf>
    <xf borderId="11" fillId="0" fontId="2" numFmtId="0" xfId="0" applyAlignment="1" applyBorder="1" applyFont="1">
      <alignment horizontal="left" readingOrder="0" vertical="center"/>
    </xf>
    <xf borderId="10" fillId="0" fontId="2" numFmtId="0" xfId="0" applyAlignment="1" applyBorder="1" applyFont="1">
      <alignment horizontal="left" readingOrder="0" vertical="center"/>
    </xf>
    <xf borderId="10" fillId="0" fontId="33" numFmtId="169" xfId="0" applyAlignment="1" applyBorder="1" applyFont="1" applyNumberFormat="1">
      <alignment horizontal="center" readingOrder="0" vertical="center"/>
    </xf>
    <xf borderId="10" fillId="0" fontId="33" numFmtId="0" xfId="0" applyAlignment="1" applyBorder="1" applyFont="1">
      <alignment horizontal="center" readingOrder="0" vertical="center"/>
    </xf>
    <xf borderId="50" fillId="0" fontId="33" numFmtId="0" xfId="0" applyAlignment="1" applyBorder="1" applyFont="1">
      <alignment horizontal="center" readingOrder="0" vertical="center"/>
    </xf>
    <xf borderId="14" fillId="3" fontId="2" numFmtId="0" xfId="0" applyBorder="1" applyFont="1"/>
    <xf borderId="10" fillId="0" fontId="33" numFmtId="169" xfId="0" applyAlignment="1" applyBorder="1" applyFont="1" applyNumberFormat="1">
      <alignment horizontal="center" vertical="center"/>
    </xf>
    <xf borderId="10" fillId="0" fontId="33" numFmtId="0" xfId="0" applyAlignment="1" applyBorder="1" applyFont="1">
      <alignment horizontal="center" vertical="center"/>
    </xf>
    <xf borderId="10" fillId="0" fontId="33" numFmtId="170" xfId="0" applyAlignment="1" applyBorder="1" applyFont="1" applyNumberFormat="1">
      <alignment horizontal="center" vertical="center"/>
    </xf>
    <xf borderId="11" fillId="0" fontId="2" numFmtId="0" xfId="0" applyAlignment="1" applyBorder="1" applyFont="1">
      <alignment horizontal="left" vertical="center"/>
    </xf>
    <xf borderId="10" fillId="0" fontId="2" numFmtId="0" xfId="0" applyAlignment="1" applyBorder="1" applyFont="1">
      <alignment horizontal="left" vertical="center"/>
    </xf>
    <xf borderId="50" fillId="0" fontId="33" numFmtId="170" xfId="0" applyAlignment="1" applyBorder="1" applyFont="1" applyNumberFormat="1">
      <alignment horizontal="center" vertical="center"/>
    </xf>
    <xf borderId="8" fillId="3" fontId="2" numFmtId="0" xfId="0" applyBorder="1" applyFont="1"/>
    <xf borderId="0" fillId="0" fontId="2" numFmtId="0" xfId="0" applyAlignment="1" applyFont="1">
      <alignment horizontal="center"/>
    </xf>
    <xf borderId="1" fillId="2" fontId="1" numFmtId="0" xfId="0" applyAlignment="1" applyBorder="1" applyFont="1">
      <alignment horizontal="center" vertical="center"/>
    </xf>
    <xf borderId="3" fillId="4" fontId="21" numFmtId="0" xfId="0" applyAlignment="1" applyBorder="1" applyFont="1">
      <alignment vertical="center"/>
    </xf>
    <xf borderId="3" fillId="4" fontId="22" numFmtId="0" xfId="0" applyBorder="1" applyFont="1"/>
    <xf borderId="0" fillId="0" fontId="22" numFmtId="0" xfId="0" applyAlignment="1" applyFont="1">
      <alignment horizontal="center"/>
    </xf>
    <xf borderId="0" fillId="0" fontId="9" numFmtId="0" xfId="0" applyAlignment="1" applyFont="1">
      <alignment horizontal="center" vertical="center"/>
    </xf>
    <xf borderId="3" fillId="2" fontId="1" numFmtId="0" xfId="0" applyAlignment="1" applyBorder="1" applyFont="1">
      <alignment vertical="center"/>
    </xf>
    <xf borderId="3" fillId="2" fontId="34" numFmtId="0" xfId="0" applyAlignment="1" applyBorder="1" applyFont="1">
      <alignment vertical="top"/>
    </xf>
    <xf borderId="51" fillId="0" fontId="2" numFmtId="171" xfId="0" applyAlignment="1" applyBorder="1" applyFont="1" applyNumberFormat="1">
      <alignment horizontal="center" vertical="center"/>
    </xf>
    <xf borderId="3" fillId="2" fontId="4" numFmtId="0" xfId="0" applyAlignment="1" applyBorder="1" applyFont="1">
      <alignment vertical="center"/>
    </xf>
    <xf borderId="1" fillId="2" fontId="4" numFmtId="0" xfId="0" applyAlignment="1" applyBorder="1" applyFont="1">
      <alignment horizontal="center" vertical="center"/>
    </xf>
    <xf borderId="19" fillId="2" fontId="20" numFmtId="0" xfId="0" applyAlignment="1" applyBorder="1" applyFont="1">
      <alignment vertical="center"/>
    </xf>
    <xf borderId="52" fillId="2" fontId="35" numFmtId="0" xfId="0" applyAlignment="1" applyBorder="1" applyFont="1">
      <alignment horizontal="right" vertical="center"/>
    </xf>
    <xf borderId="4" fillId="2" fontId="35" numFmtId="0" xfId="0" applyAlignment="1" applyBorder="1" applyFont="1">
      <alignment horizontal="center" vertical="center"/>
    </xf>
    <xf borderId="3" fillId="4" fontId="2" numFmtId="0" xfId="0" applyBorder="1" applyFont="1"/>
    <xf borderId="3" fillId="4" fontId="22" numFmtId="0" xfId="0" applyAlignment="1" applyBorder="1" applyFont="1">
      <alignment horizontal="center"/>
    </xf>
    <xf borderId="3" fillId="4" fontId="9" numFmtId="0" xfId="0" applyAlignment="1" applyBorder="1" applyFont="1">
      <alignment horizontal="center" vertical="center"/>
    </xf>
    <xf borderId="1" fillId="2" fontId="36" numFmtId="0" xfId="0" applyAlignment="1" applyBorder="1" applyFont="1">
      <alignment horizontal="center"/>
    </xf>
    <xf borderId="0" fillId="2" fontId="36" numFmtId="0" xfId="0" applyAlignment="1" applyFont="1">
      <alignment horizontal="center"/>
    </xf>
    <xf borderId="0" fillId="2" fontId="37" numFmtId="0" xfId="0" applyAlignment="1" applyFont="1">
      <alignment horizontal="center" vertical="top"/>
    </xf>
    <xf borderId="3" fillId="4" fontId="38" numFmtId="172" xfId="0" applyAlignment="1" applyBorder="1" applyFont="1" applyNumberFormat="1">
      <alignment horizontal="center" vertical="center"/>
    </xf>
    <xf borderId="3" fillId="4" fontId="9" numFmtId="0" xfId="0" applyAlignment="1" applyBorder="1" applyFont="1">
      <alignment horizontal="center" vertical="top"/>
    </xf>
    <xf borderId="29" fillId="2" fontId="28" numFmtId="0" xfId="0" applyAlignment="1" applyBorder="1" applyFont="1">
      <alignment horizontal="center" readingOrder="0" vertical="center"/>
    </xf>
    <xf borderId="27" fillId="2" fontId="32" numFmtId="0" xfId="0" applyAlignment="1" applyBorder="1" applyFont="1">
      <alignment vertical="center"/>
    </xf>
    <xf borderId="27" fillId="4" fontId="32" numFmtId="0" xfId="0" applyAlignment="1" applyBorder="1" applyFont="1">
      <alignment vertical="center"/>
    </xf>
    <xf borderId="0" fillId="0" fontId="9" numFmtId="0" xfId="0" applyAlignment="1" applyFont="1">
      <alignment horizontal="center" vertical="top"/>
    </xf>
    <xf borderId="53" fillId="5" fontId="29" numFmtId="0" xfId="0" applyAlignment="1" applyBorder="1" applyFont="1">
      <alignment horizontal="center" vertical="center"/>
    </xf>
    <xf borderId="54" fillId="5" fontId="29" numFmtId="0" xfId="0" applyAlignment="1" applyBorder="1" applyFont="1">
      <alignment horizontal="center" vertical="center"/>
    </xf>
    <xf borderId="55" fillId="5" fontId="29" numFmtId="0" xfId="0" applyAlignment="1" applyBorder="1" applyFont="1">
      <alignment horizontal="center" vertical="center"/>
    </xf>
    <xf borderId="56" fillId="0" fontId="3" numFmtId="0" xfId="0" applyBorder="1" applyFont="1"/>
    <xf borderId="57" fillId="0" fontId="3" numFmtId="0" xfId="0" applyBorder="1" applyFont="1"/>
    <xf borderId="37" fillId="5" fontId="30" numFmtId="171" xfId="0" applyAlignment="1" applyBorder="1" applyFont="1" applyNumberFormat="1">
      <alignment horizontal="center" readingOrder="0" vertical="center"/>
    </xf>
    <xf borderId="34" fillId="5" fontId="39" numFmtId="171" xfId="0" applyAlignment="1" applyBorder="1" applyFont="1" applyNumberFormat="1">
      <alignment horizontal="left" readingOrder="0" textRotation="90" vertical="center"/>
    </xf>
    <xf borderId="35" fillId="5" fontId="30" numFmtId="16" xfId="0" applyBorder="1" applyFont="1" applyNumberFormat="1"/>
    <xf borderId="34" fillId="5" fontId="40" numFmtId="173" xfId="0" applyAlignment="1" applyBorder="1" applyFont="1" applyNumberFormat="1">
      <alignment horizontal="center" readingOrder="0" vertical="center"/>
    </xf>
    <xf borderId="55" fillId="5" fontId="30" numFmtId="0" xfId="0" applyAlignment="1" applyBorder="1" applyFont="1">
      <alignment horizontal="center" readingOrder="0" vertical="center"/>
    </xf>
    <xf borderId="58" fillId="0" fontId="3" numFmtId="0" xfId="0" applyBorder="1" applyFont="1"/>
    <xf borderId="0" fillId="0" fontId="2" numFmtId="167" xfId="0" applyFont="1" applyNumberFormat="1"/>
    <xf borderId="12" fillId="3" fontId="2" numFmtId="49" xfId="0" applyAlignment="1" applyBorder="1" applyFont="1" applyNumberFormat="1">
      <alignment horizontal="left" vertical="center"/>
    </xf>
    <xf borderId="12" fillId="4" fontId="2" numFmtId="1" xfId="0" applyAlignment="1" applyBorder="1" applyFont="1" applyNumberFormat="1">
      <alignment horizontal="center" readingOrder="0" vertical="center"/>
    </xf>
    <xf borderId="12" fillId="3" fontId="2" numFmtId="168" xfId="0" applyAlignment="1" applyBorder="1" applyFont="1" applyNumberFormat="1">
      <alignment horizontal="center" vertical="center"/>
    </xf>
    <xf borderId="12" fillId="4" fontId="2" numFmtId="1" xfId="0" applyAlignment="1" applyBorder="1" applyFont="1" applyNumberFormat="1">
      <alignment horizontal="center" vertical="center"/>
    </xf>
    <xf borderId="3" fillId="3" fontId="2" numFmtId="0" xfId="0" applyAlignment="1" applyBorder="1" applyFont="1">
      <alignment horizontal="center" vertical="center"/>
    </xf>
    <xf borderId="8" fillId="3" fontId="13" numFmtId="49" xfId="0" applyAlignment="1" applyBorder="1" applyFont="1" applyNumberFormat="1">
      <alignment horizontal="right" vertical="center"/>
    </xf>
    <xf borderId="3" fillId="3" fontId="13" numFmtId="1" xfId="0" applyAlignment="1" applyBorder="1" applyFont="1" applyNumberFormat="1">
      <alignment horizontal="center" vertical="center"/>
    </xf>
    <xf borderId="11" fillId="3" fontId="13" numFmtId="1" xfId="0" applyAlignment="1" applyBorder="1" applyFont="1" applyNumberFormat="1">
      <alignment horizontal="center" vertical="center"/>
    </xf>
    <xf borderId="12" fillId="3" fontId="13" numFmtId="174" xfId="0" applyAlignment="1" applyBorder="1" applyFont="1" applyNumberFormat="1">
      <alignment horizontal="center" vertical="center"/>
    </xf>
    <xf borderId="3" fillId="6" fontId="2" numFmtId="0" xfId="0" applyBorder="1" applyFill="1" applyFont="1"/>
    <xf borderId="3" fillId="4" fontId="19" numFmtId="0" xfId="0" applyAlignment="1" applyBorder="1" applyFont="1">
      <alignment vertical="center"/>
    </xf>
    <xf borderId="3" fillId="2" fontId="5" numFmtId="0" xfId="0" applyAlignment="1" applyBorder="1" applyFont="1">
      <alignment vertical="center"/>
    </xf>
    <xf borderId="1" fillId="2" fontId="5" numFmtId="0" xfId="0" applyAlignment="1" applyBorder="1" applyFont="1">
      <alignment vertical="center"/>
    </xf>
    <xf borderId="3" fillId="2" fontId="41" numFmtId="0" xfId="0" applyAlignment="1" applyBorder="1" applyFont="1">
      <alignment horizontal="center" vertical="center"/>
    </xf>
    <xf borderId="19" fillId="2" fontId="41" numFmtId="0" xfId="0" applyAlignment="1" applyBorder="1" applyFont="1">
      <alignment horizontal="center" vertical="center"/>
    </xf>
    <xf borderId="19" fillId="2" fontId="25" numFmtId="0" xfId="0" applyAlignment="1" applyBorder="1" applyFont="1">
      <alignment horizontal="right" vertical="center"/>
    </xf>
    <xf borderId="19" fillId="2" fontId="25" numFmtId="0" xfId="0" applyAlignment="1" applyBorder="1" applyFont="1">
      <alignment horizontal="center" vertical="center"/>
    </xf>
    <xf borderId="59" fillId="2" fontId="41" numFmtId="0" xfId="0" applyAlignment="1" applyBorder="1" applyFont="1">
      <alignment horizontal="right" vertical="center"/>
    </xf>
    <xf borderId="59" fillId="2" fontId="35" numFmtId="0" xfId="0" applyAlignment="1" applyBorder="1" applyFont="1">
      <alignment horizontal="right" vertical="center"/>
    </xf>
    <xf borderId="7" fillId="0" fontId="3" numFmtId="0" xfId="0" applyBorder="1" applyFont="1"/>
    <xf borderId="0" fillId="2" fontId="35" numFmtId="0" xfId="0" applyAlignment="1" applyFont="1">
      <alignment horizontal="right" vertical="center"/>
    </xf>
    <xf borderId="14" fillId="2" fontId="25" numFmtId="0" xfId="0" applyAlignment="1" applyBorder="1" applyFont="1">
      <alignment vertical="center"/>
    </xf>
    <xf borderId="3" fillId="2" fontId="36" numFmtId="0" xfId="0" applyAlignment="1" applyBorder="1" applyFont="1">
      <alignment horizontal="center"/>
    </xf>
    <xf borderId="25" fillId="2" fontId="25" numFmtId="0" xfId="0" applyAlignment="1" applyBorder="1" applyFont="1">
      <alignment horizontal="right" vertical="center"/>
    </xf>
    <xf borderId="25" fillId="2" fontId="37" numFmtId="0" xfId="0" applyAlignment="1" applyBorder="1" applyFont="1">
      <alignment horizontal="center" vertical="top"/>
    </xf>
    <xf borderId="8" fillId="2" fontId="37" numFmtId="0" xfId="0" applyAlignment="1" applyBorder="1" applyFont="1">
      <alignment vertical="top"/>
    </xf>
    <xf borderId="3" fillId="2" fontId="37" numFmtId="0" xfId="0" applyAlignment="1" applyBorder="1" applyFont="1">
      <alignment vertical="top"/>
    </xf>
    <xf borderId="54" fillId="5" fontId="29" numFmtId="0" xfId="0" applyAlignment="1" applyBorder="1" applyFont="1">
      <alignment horizontal="center" readingOrder="0" vertical="center"/>
    </xf>
    <xf borderId="14" fillId="2" fontId="2" numFmtId="0" xfId="0" applyBorder="1" applyFont="1"/>
    <xf borderId="60" fillId="0" fontId="3" numFmtId="0" xfId="0" applyBorder="1" applyFont="1"/>
    <xf borderId="43" fillId="5" fontId="30" numFmtId="171" xfId="0" applyAlignment="1" applyBorder="1" applyFont="1" applyNumberFormat="1">
      <alignment horizontal="center" readingOrder="0" vertical="center"/>
    </xf>
    <xf borderId="20" fillId="0" fontId="3" numFmtId="0" xfId="0" applyBorder="1" applyFont="1"/>
    <xf borderId="34" fillId="5" fontId="42" numFmtId="171" xfId="0" applyAlignment="1" applyBorder="1" applyFont="1" applyNumberFormat="1">
      <alignment horizontal="center" readingOrder="0" textRotation="90" vertical="center"/>
    </xf>
    <xf borderId="55" fillId="5" fontId="30" numFmtId="16" xfId="0" applyAlignment="1" applyBorder="1" applyFont="1" applyNumberFormat="1">
      <alignment horizontal="center" vertical="center"/>
    </xf>
    <xf borderId="49" fillId="5" fontId="29" numFmtId="0" xfId="0" applyAlignment="1" applyBorder="1" applyFont="1">
      <alignment horizontal="center" readingOrder="0" vertical="center"/>
    </xf>
    <xf borderId="51" fillId="5" fontId="29" numFmtId="0" xfId="0" applyAlignment="1" applyBorder="1" applyFont="1">
      <alignment horizontal="center" readingOrder="0" vertical="center"/>
    </xf>
    <xf borderId="51" fillId="5" fontId="30" numFmtId="0" xfId="0" applyAlignment="1" applyBorder="1" applyFont="1">
      <alignment horizontal="center" vertical="center"/>
    </xf>
    <xf borderId="51" fillId="5" fontId="30" numFmtId="0" xfId="0" applyAlignment="1" applyBorder="1" applyFont="1">
      <alignment horizontal="center" readingOrder="0" vertical="center"/>
    </xf>
    <xf borderId="51" fillId="5" fontId="40" numFmtId="173" xfId="0" applyAlignment="1" applyBorder="1" applyFont="1" applyNumberFormat="1">
      <alignment horizontal="center" readingOrder="0" vertical="center"/>
    </xf>
    <xf borderId="10" fillId="3" fontId="2" numFmtId="167" xfId="0" applyAlignment="1" applyBorder="1" applyFont="1" applyNumberFormat="1">
      <alignment horizontal="center" vertical="center"/>
    </xf>
    <xf borderId="12" fillId="3" fontId="2" numFmtId="167" xfId="0" applyAlignment="1" applyBorder="1" applyFont="1" applyNumberFormat="1">
      <alignment horizontal="center" vertical="center"/>
    </xf>
    <xf borderId="12" fillId="2" fontId="2" numFmtId="1" xfId="0" applyAlignment="1" applyBorder="1" applyFont="1" applyNumberFormat="1">
      <alignment horizontal="center" readingOrder="0" vertical="center"/>
    </xf>
    <xf borderId="12" fillId="2" fontId="2" numFmtId="1" xfId="0" applyAlignment="1" applyBorder="1" applyFont="1" applyNumberFormat="1">
      <alignment horizontal="center" vertical="center"/>
    </xf>
    <xf borderId="12" fillId="3" fontId="13" numFmtId="164" xfId="0" applyAlignment="1" applyBorder="1" applyFont="1" applyNumberFormat="1">
      <alignment horizontal="center" vertical="center"/>
    </xf>
    <xf borderId="3" fillId="3" fontId="13" numFmtId="49" xfId="0" applyAlignment="1" applyBorder="1" applyFont="1" applyNumberFormat="1">
      <alignment horizontal="right" vertical="center"/>
    </xf>
    <xf borderId="0" fillId="3" fontId="13" numFmtId="49" xfId="0" applyAlignment="1" applyFont="1" applyNumberFormat="1">
      <alignment horizontal="right" vertical="center"/>
    </xf>
    <xf borderId="11" fillId="3" fontId="13" numFmtId="174" xfId="0" applyAlignment="1" applyBorder="1" applyFont="1" applyNumberFormat="1">
      <alignment horizontal="center" vertical="center"/>
    </xf>
    <xf borderId="3" fillId="3" fontId="2" numFmtId="167" xfId="0" applyAlignment="1" applyBorder="1" applyFont="1" applyNumberFormat="1">
      <alignment horizontal="center" vertical="center"/>
    </xf>
    <xf borderId="0" fillId="3" fontId="13" numFmtId="174" xfId="0" applyAlignment="1" applyFont="1" applyNumberFormat="1">
      <alignment horizontal="center" vertical="center"/>
    </xf>
    <xf borderId="3" fillId="3" fontId="2" numFmtId="175" xfId="0" applyAlignment="1" applyBorder="1" applyFont="1" applyNumberFormat="1">
      <alignment horizontal="center" vertical="center"/>
    </xf>
    <xf borderId="3" fillId="3" fontId="2" numFmtId="1" xfId="0" applyAlignment="1" applyBorder="1" applyFont="1" applyNumberFormat="1">
      <alignment horizontal="center" vertical="center"/>
    </xf>
    <xf borderId="3" fillId="3" fontId="13" numFmtId="167" xfId="0" applyAlignment="1" applyBorder="1" applyFont="1" applyNumberFormat="1">
      <alignment horizontal="center" vertical="center"/>
    </xf>
    <xf borderId="3" fillId="3" fontId="2" numFmtId="167" xfId="0" applyBorder="1" applyFont="1" applyNumberFormat="1"/>
    <xf borderId="3" fillId="3" fontId="2" numFmtId="167" xfId="0" applyAlignment="1" applyBorder="1" applyFont="1" applyNumberFormat="1">
      <alignment horizontal="center"/>
    </xf>
    <xf borderId="0" fillId="0" fontId="2" numFmtId="167" xfId="0" applyAlignment="1" applyFont="1" applyNumberForma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-19050</xdr:colOff>
      <xdr:row>5</xdr:row>
      <xdr:rowOff>152400</xdr:rowOff>
    </xdr:from>
    <xdr:ext cx="38100" cy="0"/>
    <xdr:grpSp>
      <xdr:nvGrpSpPr>
        <xdr:cNvPr id="2" name="Shape 2"/>
        <xdr:cNvGrpSpPr/>
      </xdr:nvGrpSpPr>
      <xdr:grpSpPr>
        <a:xfrm>
          <a:off x="5326950" y="3780000"/>
          <a:ext cx="38100" cy="0"/>
          <a:chOff x="5326950" y="3780000"/>
          <a:chExt cx="38100" cy="0"/>
        </a:xfrm>
      </xdr:grpSpPr>
      <xdr:grpSp>
        <xdr:nvGrpSpPr>
          <xdr:cNvPr id="3" name="Shape 3"/>
          <xdr:cNvGrpSpPr/>
        </xdr:nvGrpSpPr>
        <xdr:grpSpPr>
          <a:xfrm>
            <a:off x="5326950" y="3780000"/>
            <a:ext cx="38100" cy="0"/>
            <a:chOff x="4386450" y="3780000"/>
            <a:chExt cx="978600" cy="2808450"/>
          </a:xfrm>
        </xdr:grpSpPr>
        <xdr:sp>
          <xdr:nvSpPr>
            <xdr:cNvPr id="4" name="Shape 4"/>
            <xdr:cNvSpPr/>
          </xdr:nvSpPr>
          <xdr:spPr>
            <a:xfrm>
              <a:off x="4386450" y="3780000"/>
              <a:ext cx="978600" cy="28084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86450" y="3780000"/>
              <a:ext cx="978600" cy="2808450"/>
              <a:chOff x="5346000" y="971550"/>
              <a:chExt cx="978600" cy="2808450"/>
            </a:xfrm>
          </xdr:grpSpPr>
          <xdr:sp>
            <xdr:nvSpPr>
              <xdr:cNvPr id="6" name="Shape 6"/>
              <xdr:cNvSpPr/>
            </xdr:nvSpPr>
            <xdr:spPr>
              <a:xfrm>
                <a:off x="6286500" y="97155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cxnSp>
            <xdr:nvCxnSpPr>
              <xdr:cNvPr id="7" name="Shape 7"/>
              <xdr:cNvCxnSpPr/>
            </xdr:nvCxnSpPr>
            <xdr:spPr>
              <a:xfrm>
                <a:off x="5346000" y="3780000"/>
                <a:ext cx="0" cy="0"/>
              </a:xfrm>
              <a:prstGeom prst="straightConnector1">
                <a:avLst/>
              </a:prstGeom>
              <a:noFill/>
              <a:ln cap="flat" cmpd="sng" w="19050">
                <a:solidFill>
                  <a:srgbClr val="4A7DBA"/>
                </a:solidFill>
                <a:prstDash val="solid"/>
                <a:round/>
                <a:headEnd len="sm" w="sm" type="none"/>
                <a:tailEnd len="med" w="med" type="stealth"/>
              </a:ln>
            </xdr:spPr>
          </xdr:cxn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2.63" defaultRowHeight="15.0"/>
  <cols>
    <col customWidth="1" min="1" max="1" width="9.88"/>
    <col customWidth="1" min="2" max="2" width="8.5"/>
    <col customWidth="1" min="3" max="3" width="15.0"/>
    <col customWidth="1" min="4" max="4" width="22.38"/>
    <col customWidth="1" min="5" max="9" width="6.75"/>
    <col customWidth="1" min="10" max="10" width="14.63"/>
    <col customWidth="1" min="11" max="11" width="11.38"/>
    <col customWidth="1" min="12" max="14" width="8.5"/>
    <col customWidth="1" min="15" max="15" width="9.88"/>
    <col customWidth="1" hidden="1" min="16" max="27" width="9.38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21.7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8.75" customHeight="1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8.75" customHeight="1">
      <c r="A4" s="6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5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24.0" customHeight="1">
      <c r="A6" s="7"/>
      <c r="B6" s="7"/>
      <c r="C6" s="7"/>
      <c r="D6" s="9" t="s">
        <v>3</v>
      </c>
      <c r="E6" s="4"/>
      <c r="F6" s="10" t="str">
        <f>IF('INSCRIPCIÓN EVENTO + EXÁMENES'!I8=0,"-",'INSCRIPCIÓN EVENTO + EXÁMENES'!I8)</f>
        <v>-</v>
      </c>
      <c r="G6" s="11"/>
      <c r="H6" s="11"/>
      <c r="I6" s="11"/>
      <c r="J6" s="12"/>
      <c r="K6" s="13"/>
      <c r="L6" s="7"/>
      <c r="M6" s="7"/>
      <c r="N6" s="7"/>
      <c r="O6" s="1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24.0" customHeight="1">
      <c r="A7" s="7"/>
      <c r="B7" s="7"/>
      <c r="C7" s="7"/>
      <c r="D7" s="9" t="s">
        <v>4</v>
      </c>
      <c r="E7" s="4"/>
      <c r="F7" s="15">
        <f>SUM(K15,K23,K28)</f>
        <v>0</v>
      </c>
      <c r="G7" s="11"/>
      <c r="H7" s="11"/>
      <c r="I7" s="11"/>
      <c r="J7" s="12"/>
      <c r="K7" s="16"/>
      <c r="L7" s="7"/>
      <c r="M7" s="7"/>
      <c r="N7" s="7"/>
      <c r="O7" s="1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4.5" customHeight="1">
      <c r="A8" s="7"/>
      <c r="B8" s="7"/>
      <c r="C8" s="7"/>
      <c r="D8" s="18"/>
      <c r="E8" s="18"/>
      <c r="F8" s="19"/>
      <c r="G8" s="19"/>
      <c r="H8" s="20"/>
      <c r="I8" s="20"/>
      <c r="J8" s="21"/>
      <c r="K8" s="22"/>
      <c r="L8" s="7"/>
      <c r="M8" s="7"/>
      <c r="N8" s="7"/>
      <c r="O8" s="1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2.75" customHeight="1">
      <c r="A9" s="23"/>
      <c r="B9" s="24"/>
      <c r="C9" s="25"/>
      <c r="D9" s="26"/>
      <c r="E9" s="26"/>
      <c r="F9" s="27"/>
      <c r="G9" s="27"/>
      <c r="H9" s="27"/>
      <c r="I9" s="27"/>
      <c r="J9" s="28"/>
      <c r="K9" s="29"/>
      <c r="L9" s="30"/>
      <c r="M9" s="31"/>
      <c r="N9" s="31"/>
      <c r="O9" s="3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12.75" customHeight="1">
      <c r="A10" s="23"/>
      <c r="B10" s="24"/>
      <c r="C10" s="25"/>
      <c r="D10" s="26"/>
      <c r="E10" s="26"/>
      <c r="F10" s="27"/>
      <c r="G10" s="27"/>
      <c r="H10" s="27"/>
      <c r="I10" s="27"/>
      <c r="J10" s="28"/>
      <c r="K10" s="29"/>
      <c r="L10" s="30"/>
      <c r="M10" s="31"/>
      <c r="N10" s="31"/>
      <c r="O10" s="3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12.75" customHeight="1">
      <c r="A11" s="23"/>
      <c r="B11" s="32"/>
      <c r="C11" s="32"/>
      <c r="D11" s="33" t="s">
        <v>5</v>
      </c>
      <c r="E11" s="26"/>
      <c r="F11" s="27"/>
      <c r="G11" s="27"/>
      <c r="H11" s="27"/>
      <c r="I11" s="34" t="s">
        <v>6</v>
      </c>
      <c r="J11" s="35" t="s">
        <v>7</v>
      </c>
      <c r="K11" s="12"/>
      <c r="L11" s="25"/>
      <c r="M11" s="31"/>
      <c r="N11" s="31"/>
      <c r="O11" s="2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12.75" customHeight="1">
      <c r="A12" s="23"/>
      <c r="B12" s="24"/>
      <c r="C12" s="32"/>
      <c r="D12" s="25"/>
      <c r="E12" s="25"/>
      <c r="F12" s="25"/>
      <c r="G12" s="25"/>
      <c r="H12" s="27"/>
      <c r="I12" s="36"/>
      <c r="J12" s="37" t="s">
        <v>8</v>
      </c>
      <c r="K12" s="37" t="s">
        <v>9</v>
      </c>
      <c r="L12" s="25"/>
      <c r="M12" s="31"/>
      <c r="N12" s="31"/>
      <c r="O12" s="2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12.75" customHeight="1">
      <c r="A13" s="23"/>
      <c r="B13" s="38"/>
      <c r="C13" s="32"/>
      <c r="D13" s="39" t="s">
        <v>10</v>
      </c>
      <c r="E13" s="11"/>
      <c r="F13" s="11"/>
      <c r="G13" s="11"/>
      <c r="H13" s="12"/>
      <c r="I13" s="40">
        <f>COUNTIF('INSCRIPCIÓN EVENTO + EXÁMENES'!$J$17:$J$46,"Todos los seminarios")</f>
        <v>0</v>
      </c>
      <c r="J13" s="41">
        <v>40.0</v>
      </c>
      <c r="K13" s="41">
        <f t="shared" ref="K13:K14" si="1">I13*J13</f>
        <v>0</v>
      </c>
      <c r="L13" s="42"/>
      <c r="M13" s="25"/>
      <c r="N13" s="25"/>
      <c r="O13" s="3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12.75" customHeight="1">
      <c r="A14" s="23"/>
      <c r="B14" s="38"/>
      <c r="C14" s="32"/>
      <c r="D14" s="39" t="s">
        <v>11</v>
      </c>
      <c r="E14" s="11"/>
      <c r="F14" s="11"/>
      <c r="G14" s="11"/>
      <c r="H14" s="12"/>
      <c r="I14" s="40">
        <f>COUNTIF('INSCRIPCIÓN EVENTO + EXÁMENES'!$J$17:$J$46,"Seminario de examen")</f>
        <v>0</v>
      </c>
      <c r="J14" s="41">
        <v>10.0</v>
      </c>
      <c r="K14" s="41">
        <f t="shared" si="1"/>
        <v>0</v>
      </c>
      <c r="L14" s="43"/>
      <c r="M14" s="25"/>
      <c r="N14" s="25"/>
      <c r="O14" s="3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2.75" customHeight="1">
      <c r="A15" s="23"/>
      <c r="B15" s="24"/>
      <c r="C15" s="32"/>
      <c r="D15" s="26"/>
      <c r="E15" s="26"/>
      <c r="F15" s="27"/>
      <c r="G15" s="27"/>
      <c r="H15" s="27"/>
      <c r="I15" s="27"/>
      <c r="J15" s="28"/>
      <c r="K15" s="44">
        <f>SUM(K13:K14)</f>
        <v>0</v>
      </c>
      <c r="L15" s="30"/>
      <c r="M15" s="31"/>
      <c r="N15" s="31"/>
      <c r="O15" s="3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12.75" customHeight="1">
      <c r="A16" s="23"/>
      <c r="B16" s="24"/>
      <c r="C16" s="32"/>
      <c r="D16" s="26"/>
      <c r="E16" s="26"/>
      <c r="F16" s="27"/>
      <c r="G16" s="27"/>
      <c r="H16" s="27"/>
      <c r="I16" s="27"/>
      <c r="J16" s="28"/>
      <c r="K16" s="29"/>
      <c r="L16" s="30"/>
      <c r="M16" s="31"/>
      <c r="N16" s="31"/>
      <c r="O16" s="3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12.75" customHeight="1">
      <c r="A17" s="23"/>
      <c r="B17" s="24"/>
      <c r="C17" s="32"/>
      <c r="D17" s="33" t="s">
        <v>12</v>
      </c>
      <c r="E17" s="33"/>
      <c r="F17" s="35" t="s">
        <v>6</v>
      </c>
      <c r="G17" s="11"/>
      <c r="H17" s="11"/>
      <c r="I17" s="12"/>
      <c r="J17" s="35" t="s">
        <v>13</v>
      </c>
      <c r="K17" s="12"/>
      <c r="L17" s="30"/>
      <c r="M17" s="31"/>
      <c r="N17" s="31"/>
      <c r="O17" s="3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2.75" customHeight="1">
      <c r="A18" s="23"/>
      <c r="B18" s="24"/>
      <c r="C18" s="32"/>
      <c r="D18" s="45" t="s">
        <v>14</v>
      </c>
      <c r="E18" s="46"/>
      <c r="F18" s="47" t="s">
        <v>15</v>
      </c>
      <c r="G18" s="11"/>
      <c r="H18" s="47" t="s">
        <v>16</v>
      </c>
      <c r="I18" s="11"/>
      <c r="J18" s="37" t="s">
        <v>8</v>
      </c>
      <c r="K18" s="37" t="s">
        <v>9</v>
      </c>
      <c r="L18" s="30"/>
      <c r="M18" s="31"/>
      <c r="N18" s="31"/>
      <c r="O18" s="3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2.75" customHeight="1">
      <c r="A19" s="23"/>
      <c r="B19" s="38"/>
      <c r="C19" s="32"/>
      <c r="D19" s="48" t="s">
        <v>17</v>
      </c>
      <c r="E19" s="49"/>
      <c r="F19" s="50">
        <f>COUNTIF('INSCRIPCIÓN EVENTO + EXÁMENES'!$K$17:$K$46,D19)</f>
        <v>0</v>
      </c>
      <c r="G19" s="12"/>
      <c r="H19" s="50">
        <f>COUNTIF('INSCRIPCIÓN EVENTO + EXÁMENES'!$N$17:$N$46,D19)</f>
        <v>0</v>
      </c>
      <c r="I19" s="12"/>
      <c r="J19" s="41">
        <v>15.0</v>
      </c>
      <c r="K19" s="41">
        <f t="shared" ref="K19:K22" si="2">(F19+H19)*J19</f>
        <v>0</v>
      </c>
      <c r="L19" s="30"/>
      <c r="M19" s="31"/>
      <c r="N19" s="31"/>
      <c r="O19" s="3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12.75" customHeight="1">
      <c r="A20" s="23"/>
      <c r="B20" s="38"/>
      <c r="C20" s="32"/>
      <c r="D20" s="48" t="s">
        <v>18</v>
      </c>
      <c r="E20" s="49"/>
      <c r="F20" s="50">
        <f>COUNTIF('INSCRIPCIÓN EVENTO + EXÁMENES'!$K$17:$K$46,D20)</f>
        <v>0</v>
      </c>
      <c r="G20" s="12"/>
      <c r="H20" s="50">
        <f>COUNTIF('INSCRIPCIÓN EVENTO + EXÁMENES'!$N$17:$N$46,D20)</f>
        <v>0</v>
      </c>
      <c r="I20" s="12"/>
      <c r="J20" s="41">
        <v>20.0</v>
      </c>
      <c r="K20" s="41">
        <f t="shared" si="2"/>
        <v>0</v>
      </c>
      <c r="L20" s="30"/>
      <c r="M20" s="31"/>
      <c r="N20" s="31"/>
      <c r="O20" s="3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2.75" customHeight="1">
      <c r="A21" s="23"/>
      <c r="B21" s="24"/>
      <c r="C21" s="32"/>
      <c r="D21" s="48" t="s">
        <v>19</v>
      </c>
      <c r="E21" s="49"/>
      <c r="F21" s="50">
        <f>COUNTIF('INSCRIPCIÓN EVENTO + EXÁMENES'!$K$17:$K$46,D21)</f>
        <v>0</v>
      </c>
      <c r="G21" s="12"/>
      <c r="H21" s="50">
        <f>COUNTIF('INSCRIPCIÓN EVENTO + EXÁMENES'!$N$17:$N$46,D21)</f>
        <v>0</v>
      </c>
      <c r="I21" s="12"/>
      <c r="J21" s="41">
        <v>30.0</v>
      </c>
      <c r="K21" s="41">
        <f t="shared" si="2"/>
        <v>0</v>
      </c>
      <c r="L21" s="30"/>
      <c r="M21" s="30"/>
      <c r="N21" s="30"/>
      <c r="O21" s="3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2.75" customHeight="1">
      <c r="A22" s="23"/>
      <c r="B22" s="38"/>
      <c r="C22" s="38"/>
      <c r="D22" s="48" t="s">
        <v>20</v>
      </c>
      <c r="E22" s="49"/>
      <c r="F22" s="50">
        <f>COUNTIF('INSCRIPCIÓN EVENTO + EXÁMENES'!$K$17:$K$46,D22)</f>
        <v>0</v>
      </c>
      <c r="G22" s="12"/>
      <c r="H22" s="50">
        <f>COUNTIF('INSCRIPCIÓN EVENTO + EXÁMENES'!$N$17:$N$46,D22)</f>
        <v>0</v>
      </c>
      <c r="I22" s="12"/>
      <c r="J22" s="41">
        <v>50.0</v>
      </c>
      <c r="K22" s="41">
        <f t="shared" si="2"/>
        <v>0</v>
      </c>
      <c r="L22" s="43"/>
      <c r="M22" s="30"/>
      <c r="N22" s="30"/>
      <c r="O22" s="30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2.75" customHeight="1">
      <c r="A23" s="25"/>
      <c r="B23" s="24"/>
      <c r="C23" s="32"/>
      <c r="D23" s="25"/>
      <c r="E23" s="51"/>
      <c r="F23" s="52">
        <f>SUM(F19:F22)</f>
        <v>0</v>
      </c>
      <c r="G23" s="11"/>
      <c r="H23" s="11"/>
      <c r="I23" s="12"/>
      <c r="J23" s="53"/>
      <c r="K23" s="44">
        <f>SUM(K19:K22)</f>
        <v>0</v>
      </c>
      <c r="L23" s="43"/>
      <c r="M23" s="30"/>
      <c r="N23" s="30"/>
      <c r="O23" s="30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2.75" customHeight="1">
      <c r="A24" s="25"/>
      <c r="B24" s="24"/>
      <c r="C24" s="32"/>
      <c r="D24" s="25"/>
      <c r="E24" s="25"/>
      <c r="F24" s="54"/>
      <c r="G24" s="54"/>
      <c r="H24" s="54"/>
      <c r="I24" s="54"/>
      <c r="J24" s="25"/>
      <c r="K24" s="55"/>
      <c r="L24" s="30"/>
      <c r="M24" s="30"/>
      <c r="N24" s="30"/>
      <c r="O24" s="3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2.75" customHeight="1">
      <c r="A25" s="25"/>
      <c r="B25" s="24"/>
      <c r="C25" s="32"/>
      <c r="D25" s="30"/>
      <c r="E25" s="25"/>
      <c r="F25" s="35" t="s">
        <v>6</v>
      </c>
      <c r="G25" s="11"/>
      <c r="H25" s="11"/>
      <c r="I25" s="12"/>
      <c r="J25" s="35" t="s">
        <v>21</v>
      </c>
      <c r="K25" s="12"/>
      <c r="L25" s="30"/>
      <c r="M25" s="30"/>
      <c r="N25" s="30"/>
      <c r="O25" s="30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2.75" customHeight="1">
      <c r="A26" s="25"/>
      <c r="B26" s="25"/>
      <c r="C26" s="25"/>
      <c r="D26" s="56" t="s">
        <v>22</v>
      </c>
      <c r="E26" s="57"/>
      <c r="F26" s="58">
        <v>45380.0</v>
      </c>
      <c r="G26" s="59">
        <v>45381.0</v>
      </c>
      <c r="H26" s="59">
        <v>45382.0</v>
      </c>
      <c r="I26" s="60" t="s">
        <v>23</v>
      </c>
      <c r="J26" s="37" t="s">
        <v>8</v>
      </c>
      <c r="K26" s="37" t="s">
        <v>9</v>
      </c>
      <c r="L26" s="30"/>
      <c r="M26" s="30"/>
      <c r="N26" s="30"/>
      <c r="O26" s="30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2.75" customHeight="1">
      <c r="A27" s="25"/>
      <c r="B27" s="25"/>
      <c r="C27" s="51"/>
      <c r="D27" s="61" t="s">
        <v>24</v>
      </c>
      <c r="E27" s="11"/>
      <c r="F27" s="40">
        <f>'RESERVAS ALMUERZOS'!E45</f>
        <v>0</v>
      </c>
      <c r="G27" s="40">
        <f>'RESERVAS ALMUERZOS'!F45</f>
        <v>0</v>
      </c>
      <c r="H27" s="40">
        <f>'RESERVAS ALMUERZOS'!G45</f>
        <v>0</v>
      </c>
      <c r="I27" s="62">
        <f>F27+G27+H27</f>
        <v>0</v>
      </c>
      <c r="J27" s="41">
        <v>6.0</v>
      </c>
      <c r="K27" s="41">
        <f>I27*J27</f>
        <v>0</v>
      </c>
      <c r="L27" s="25"/>
      <c r="M27" s="30"/>
      <c r="N27" s="30"/>
      <c r="O27" s="25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2.75" customHeight="1">
      <c r="A28" s="63"/>
      <c r="B28" s="25"/>
      <c r="C28" s="25"/>
      <c r="D28" s="64"/>
      <c r="E28" s="65"/>
      <c r="F28" s="27"/>
      <c r="G28" s="27"/>
      <c r="H28" s="27"/>
      <c r="I28" s="27"/>
      <c r="J28" s="28"/>
      <c r="K28" s="44">
        <f>SUM(K27)</f>
        <v>0</v>
      </c>
      <c r="L28" s="25"/>
      <c r="M28" s="25"/>
      <c r="N28" s="25"/>
      <c r="O28" s="25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2.75" customHeight="1">
      <c r="A29" s="25"/>
      <c r="B29" s="25"/>
      <c r="C29" s="25"/>
      <c r="D29" s="26"/>
      <c r="E29" s="26"/>
      <c r="F29" s="27"/>
      <c r="G29" s="27"/>
      <c r="H29" s="27"/>
      <c r="I29" s="27"/>
      <c r="J29" s="28"/>
      <c r="K29" s="66"/>
      <c r="L29" s="25"/>
      <c r="M29" s="25"/>
      <c r="N29" s="25"/>
      <c r="O29" s="25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2.75" customHeight="1">
      <c r="A30" s="25"/>
      <c r="B30" s="25"/>
      <c r="C30" s="25"/>
      <c r="D30" s="26"/>
      <c r="E30" s="26"/>
      <c r="F30" s="27"/>
      <c r="G30" s="27"/>
      <c r="H30" s="27"/>
      <c r="I30" s="61" t="s">
        <v>25</v>
      </c>
      <c r="J30" s="12"/>
      <c r="K30" s="67">
        <f>K23</f>
        <v>0</v>
      </c>
      <c r="L30" s="68"/>
      <c r="M30" s="25"/>
      <c r="N30" s="25"/>
      <c r="O30" s="25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2.75" customHeight="1">
      <c r="A31" s="25"/>
      <c r="B31" s="25"/>
      <c r="C31" s="25"/>
      <c r="D31" s="25"/>
      <c r="E31" s="25"/>
      <c r="F31" s="25"/>
      <c r="G31" s="25"/>
      <c r="H31" s="25"/>
      <c r="I31" s="61" t="s">
        <v>26</v>
      </c>
      <c r="J31" s="12"/>
      <c r="K31" s="67">
        <f>K15+K28</f>
        <v>0</v>
      </c>
      <c r="L31" s="68"/>
      <c r="M31" s="25"/>
      <c r="N31" s="25"/>
      <c r="O31" s="25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2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54"/>
      <c r="L32" s="25"/>
      <c r="M32" s="25"/>
      <c r="N32" s="25"/>
      <c r="O32" s="25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2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2.75" hidden="1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2.75" hidden="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2.75" hidden="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2.75" hidden="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2.75" hidden="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2.75" hidden="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2.75" hidden="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2.75" hidden="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2.75" hidden="1" customHeight="1">
      <c r="A42" s="2"/>
      <c r="B42" s="2"/>
      <c r="C42" s="2"/>
      <c r="D42" s="2" t="str">
        <f t="shared" ref="D42:D44" si="3">B11</f>
        <v/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2.75" hidden="1" customHeight="1">
      <c r="A43" s="2"/>
      <c r="B43" s="2"/>
      <c r="C43" s="2"/>
      <c r="D43" s="2" t="str">
        <f t="shared" si="3"/>
        <v/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2.75" hidden="1" customHeight="1">
      <c r="A44" s="2"/>
      <c r="B44" s="2"/>
      <c r="C44" s="2"/>
      <c r="D44" s="2" t="str">
        <f t="shared" si="3"/>
        <v/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2.75" hidden="1" customHeight="1">
      <c r="A45" s="2"/>
      <c r="B45" s="2"/>
      <c r="C45" s="2"/>
      <c r="D45" s="2" t="str">
        <f t="shared" ref="D45:D48" si="4">B15</f>
        <v/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2.75" hidden="1" customHeight="1">
      <c r="A46" s="2"/>
      <c r="B46" s="2"/>
      <c r="C46" s="2"/>
      <c r="D46" s="2" t="str">
        <f t="shared" si="4"/>
        <v/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2.75" hidden="1" customHeight="1">
      <c r="A47" s="2"/>
      <c r="B47" s="2"/>
      <c r="C47" s="2"/>
      <c r="D47" s="2" t="str">
        <f t="shared" si="4"/>
        <v/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2.75" hidden="1" customHeight="1">
      <c r="A48" s="2"/>
      <c r="B48" s="2"/>
      <c r="C48" s="2"/>
      <c r="D48" s="2" t="str">
        <f t="shared" si="4"/>
        <v/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2.75" hidden="1" customHeight="1">
      <c r="A49" s="2"/>
      <c r="B49" s="2"/>
      <c r="C49" s="2"/>
      <c r="D49" s="2" t="str">
        <f t="shared" ref="D49:D50" si="5">#REF!</f>
        <v>#REF!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2.75" hidden="1" customHeight="1">
      <c r="A50" s="2"/>
      <c r="B50" s="2"/>
      <c r="C50" s="2"/>
      <c r="D50" s="2" t="str">
        <f t="shared" si="5"/>
        <v>#REF!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2.75" hidden="1" customHeight="1">
      <c r="A51" s="2"/>
      <c r="B51" s="2"/>
      <c r="C51" s="2"/>
      <c r="D51" s="2" t="str">
        <f t="shared" ref="D51:D52" si="6">B19</f>
        <v/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2.75" hidden="1" customHeight="1">
      <c r="A52" s="2"/>
      <c r="B52" s="2"/>
      <c r="C52" s="2"/>
      <c r="D52" s="2" t="str">
        <f t="shared" si="6"/>
        <v/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2.75" hidden="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2.75" hidden="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2.75" hidden="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2.75" hidden="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2.75" hidden="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2.75" hidden="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2.75" hidden="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2.75" hidden="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2.75" hidden="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2.75" hidden="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2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2.75" hidden="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2.75" hidden="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2.7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2.75" hidden="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2.75" hidden="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2.75" hidden="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2.75" hidden="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2.75" hidden="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2.75" hidden="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2.75" hidden="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2.75" hidden="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2.75" hidden="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2.75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2.75" hidden="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2.75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2.75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2.75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2.75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2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2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2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2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2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2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2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2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2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2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2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2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2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2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2.75" hidden="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2.75" hidden="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2.75" hidden="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2.75" hidden="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2.75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2.75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2.75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2.75" hidden="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2.75" hidden="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2.75" hidden="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2.75" hidden="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2.75" hidden="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2.75" hidden="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2.75" hidden="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2.75" hidden="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2.75" hidden="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2.75" hidden="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2.75" hidden="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2.75" hidden="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2.75" hidden="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2.75" hidden="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2.75" hidden="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2.75" hidden="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2.75" hidden="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2.75" hidden="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2.75" hidden="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2.75" hidden="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2.75" hidden="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2.75" hidden="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2.75" hidden="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2.7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2.7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2.7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2.7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2.75" hidden="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2.75" hidden="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2.75" hidden="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2.75" hidden="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2.75" hidden="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2.75" hidden="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2.75" hidden="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2.75" hidden="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2.7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2.7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2.7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2.7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2.7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2.7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2.7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2.7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2.7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2.7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2.75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2.75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2.75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2.75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2.75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2.75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2.75" hidden="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2.75" hidden="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2.75" hidden="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2.75" hidden="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2.75" hidden="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2.75" hidden="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2.75" hidden="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2.75" hidden="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2.75" hidden="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2.75" hidden="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2.75" hidden="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2.75" hidden="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2.75" hidden="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2.75" hidden="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2.75" hidden="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2.75" hidden="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2.75" hidden="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2.75" hidden="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2.75" hidden="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2.75" hidden="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2.75" hidden="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2.75" hidden="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2.75" hidden="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2.75" hidden="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2.75" hidden="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2.75" hidden="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2.7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2.7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2.7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2.7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2.75" hidden="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2.75" hidden="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2.75" hidden="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2.75" hidden="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2.75" hidden="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2.75" hidden="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2.75" hidden="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2.75" hidden="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2.75" hidden="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2.75" hidden="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2.75" hidden="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2.75" hidden="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2.75" hidden="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2.75" hidden="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2.75" hidden="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2.75" hidden="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2.75" hidden="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2.75" hidden="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2.75" hidden="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2.75" hidden="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2.75" hidden="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2.75" hidden="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2.75" hidden="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2.75" hidden="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2.75" hidden="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2.75" hidden="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2.75" hidden="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2.75" hidden="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2.75" hidden="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2.75" hidden="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2.75" hidden="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2.75" hidden="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2.75" hidden="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2.75" hidden="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2.75" hidden="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2.75" hidden="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2.75" hidden="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2.75" hidden="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2.75" hidden="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2.75" hidden="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2.75" hidden="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2.75" hidden="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2.7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2.7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2.7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2.7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2.7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2.7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2.7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2.7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2.7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2.7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2.7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2.7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2.7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2.7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2.7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2.7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2.7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2.7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2.7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2.7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2.7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2.7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2.7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2.7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2.7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2.7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2.7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hidden="1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</row>
    <row r="254" ht="15.75" hidden="1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</row>
    <row r="255" ht="15.75" hidden="1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</row>
    <row r="256" ht="15.75" hidden="1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</row>
    <row r="257" ht="15.75" hidden="1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</row>
    <row r="258" ht="15.75" hidden="1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</row>
    <row r="259" ht="15.75" hidden="1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</row>
    <row r="260" ht="15.75" hidden="1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</row>
    <row r="261" ht="15.75" hidden="1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</row>
    <row r="262" ht="15.75" hidden="1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</row>
    <row r="263" ht="15.75" hidden="1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</row>
    <row r="264" ht="15.75" hidden="1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</row>
    <row r="265" ht="15.75" hidden="1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</row>
    <row r="266" ht="15.75" hidden="1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</row>
    <row r="267" ht="15.75" hidden="1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</row>
    <row r="268" ht="15.75" hidden="1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</row>
    <row r="269" ht="15.75" hidden="1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</row>
    <row r="270" ht="15.75" hidden="1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</row>
    <row r="271" ht="15.75" hidden="1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</row>
    <row r="272" ht="15.75" hidden="1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</row>
    <row r="273" ht="15.75" hidden="1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</row>
    <row r="274" ht="15.75" hidden="1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</row>
    <row r="275" ht="15.75" hidden="1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</row>
    <row r="276" ht="15.75" hidden="1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</row>
    <row r="277" ht="15.75" hidden="1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</row>
    <row r="278" ht="15.75" hidden="1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</row>
    <row r="279" ht="15.75" hidden="1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</row>
    <row r="280" ht="15.75" hidden="1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</row>
    <row r="281" ht="15.75" hidden="1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</row>
    <row r="282" ht="15.75" hidden="1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</row>
    <row r="283" ht="15.75" hidden="1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</row>
    <row r="284" ht="15.75" hidden="1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</row>
    <row r="285" ht="15.75" hidden="1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</row>
    <row r="286" ht="15.75" hidden="1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</row>
    <row r="287" ht="15.75" hidden="1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</row>
    <row r="288" ht="15.75" hidden="1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</row>
    <row r="289" ht="15.75" hidden="1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</row>
    <row r="290" ht="15.75" hidden="1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</row>
    <row r="291" ht="15.75" hidden="1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</row>
    <row r="292" ht="15.75" hidden="1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</row>
    <row r="293" ht="15.75" hidden="1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</row>
    <row r="294" ht="15.75" hidden="1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</row>
    <row r="295" ht="15.75" hidden="1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</row>
    <row r="296" ht="15.75" hidden="1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</row>
    <row r="297" ht="15.75" hidden="1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</row>
    <row r="298" ht="15.75" hidden="1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</row>
    <row r="299" ht="15.75" hidden="1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</row>
    <row r="300" ht="15.75" hidden="1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</row>
    <row r="301" ht="15.75" hidden="1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</row>
    <row r="302" ht="15.75" hidden="1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</row>
    <row r="303" ht="15.75" hidden="1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</row>
    <row r="304" ht="15.75" hidden="1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</row>
    <row r="305" ht="15.75" hidden="1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</row>
    <row r="306" ht="15.75" hidden="1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</row>
    <row r="307" ht="15.75" hidden="1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</row>
    <row r="308" ht="15.75" hidden="1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</row>
    <row r="309" ht="15.75" hidden="1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</row>
    <row r="310" ht="15.75" hidden="1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</row>
    <row r="311" ht="15.75" hidden="1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</row>
    <row r="312" ht="15.75" hidden="1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</row>
    <row r="313" ht="15.75" hidden="1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</row>
    <row r="314" ht="15.75" hidden="1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</row>
    <row r="315" ht="15.75" hidden="1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</row>
    <row r="316" ht="15.75" hidden="1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</row>
    <row r="317" ht="15.75" hidden="1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</row>
    <row r="318" ht="15.75" hidden="1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</row>
    <row r="319" ht="15.75" hidden="1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</row>
    <row r="320" ht="15.75" hidden="1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</row>
    <row r="321" ht="15.75" hidden="1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</row>
    <row r="322" ht="15.75" hidden="1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</row>
    <row r="323" ht="15.75" hidden="1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</row>
    <row r="324" ht="15.75" hidden="1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</row>
    <row r="325" ht="15.75" hidden="1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</row>
    <row r="326" ht="15.75" hidden="1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</row>
    <row r="327" ht="15.75" hidden="1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</row>
    <row r="328" ht="15.75" hidden="1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</row>
    <row r="329" ht="15.75" hidden="1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</row>
    <row r="330" ht="15.75" hidden="1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</row>
    <row r="331" ht="15.75" hidden="1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</row>
    <row r="332" ht="15.75" hidden="1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</row>
    <row r="333" ht="15.75" hidden="1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</row>
    <row r="334" ht="15.75" hidden="1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</row>
    <row r="335" ht="15.75" hidden="1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</row>
    <row r="336" ht="15.75" hidden="1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</row>
    <row r="337" ht="15.75" hidden="1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</row>
    <row r="338" ht="15.75" hidden="1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</row>
    <row r="339" ht="15.75" hidden="1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</row>
    <row r="340" ht="15.75" hidden="1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</row>
    <row r="341" ht="15.75" hidden="1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</row>
    <row r="342" ht="15.75" hidden="1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</row>
    <row r="343" ht="15.75" hidden="1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</row>
    <row r="344" ht="15.75" hidden="1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</row>
    <row r="345" ht="15.75" hidden="1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</row>
    <row r="346" ht="15.75" hidden="1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</row>
    <row r="347" ht="15.75" hidden="1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</row>
    <row r="348" ht="15.75" hidden="1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</row>
    <row r="349" ht="15.75" hidden="1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</row>
    <row r="350" ht="15.75" hidden="1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</row>
    <row r="351" ht="15.75" hidden="1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</row>
    <row r="352" ht="15.75" hidden="1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</row>
    <row r="353" ht="15.75" hidden="1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</row>
    <row r="354" ht="15.75" hidden="1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</row>
    <row r="355" ht="15.75" hidden="1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</row>
    <row r="356" ht="15.75" hidden="1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</row>
    <row r="357" ht="15.75" hidden="1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</row>
    <row r="358" ht="15.75" hidden="1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</row>
    <row r="359" ht="15.75" hidden="1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</row>
    <row r="360" ht="15.75" hidden="1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</row>
    <row r="361" ht="15.75" hidden="1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</row>
    <row r="362" ht="15.75" hidden="1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</row>
    <row r="363" ht="15.75" hidden="1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</row>
    <row r="364" ht="15.75" hidden="1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</row>
    <row r="365" ht="15.75" hidden="1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</row>
    <row r="366" ht="15.75" hidden="1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</row>
    <row r="367" ht="15.75" hidden="1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</row>
    <row r="368" ht="15.75" hidden="1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</row>
    <row r="369" ht="15.75" hidden="1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</row>
    <row r="370" ht="15.75" hidden="1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</row>
    <row r="371" ht="15.75" hidden="1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</row>
    <row r="372" ht="15.75" hidden="1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</row>
    <row r="373" ht="15.75" hidden="1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</row>
    <row r="374" ht="15.75" hidden="1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</row>
    <row r="375" ht="15.75" hidden="1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</row>
    <row r="376" ht="15.75" hidden="1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</row>
    <row r="377" ht="15.75" hidden="1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</row>
    <row r="378" ht="15.75" hidden="1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</row>
    <row r="379" ht="15.75" hidden="1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</row>
    <row r="380" ht="15.75" hidden="1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</row>
    <row r="381" ht="15.75" hidden="1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</row>
    <row r="382" ht="15.75" hidden="1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</row>
    <row r="383" ht="15.75" hidden="1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</row>
    <row r="384" ht="15.75" hidden="1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</row>
    <row r="385" ht="15.75" hidden="1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</row>
    <row r="386" ht="15.75" hidden="1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</row>
    <row r="387" ht="15.75" hidden="1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</row>
    <row r="388" ht="15.75" hidden="1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</row>
    <row r="389" ht="15.75" hidden="1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</row>
    <row r="390" ht="15.75" hidden="1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</row>
    <row r="391" ht="15.75" hidden="1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</row>
    <row r="392" ht="15.75" hidden="1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</row>
    <row r="393" ht="15.75" hidden="1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</row>
    <row r="394" ht="15.75" hidden="1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</row>
    <row r="395" ht="15.75" hidden="1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</row>
    <row r="396" ht="15.75" hidden="1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</row>
    <row r="397" ht="15.75" hidden="1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</row>
    <row r="398" ht="15.75" hidden="1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</row>
    <row r="399" ht="15.75" hidden="1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</row>
    <row r="400" ht="15.75" hidden="1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</row>
    <row r="401" ht="15.75" hidden="1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</row>
    <row r="402" ht="15.75" hidden="1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</row>
    <row r="403" ht="15.75" hidden="1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</row>
    <row r="404" ht="15.75" hidden="1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</row>
    <row r="405" ht="15.75" hidden="1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</row>
    <row r="406" ht="15.75" hidden="1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</row>
    <row r="407" ht="15.75" hidden="1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</row>
    <row r="408" ht="15.75" hidden="1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</row>
    <row r="409" ht="15.75" hidden="1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</row>
    <row r="410" ht="15.75" hidden="1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</row>
    <row r="411" ht="15.75" hidden="1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</row>
    <row r="412" ht="15.75" hidden="1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</row>
    <row r="413" ht="15.75" hidden="1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</row>
    <row r="414" ht="15.75" hidden="1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</row>
    <row r="415" ht="15.75" hidden="1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</row>
    <row r="416" ht="15.75" hidden="1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</row>
    <row r="417" ht="15.75" hidden="1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</row>
    <row r="418" ht="15.75" hidden="1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</row>
    <row r="419" ht="15.75" hidden="1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</row>
    <row r="420" ht="15.75" hidden="1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</row>
    <row r="421" ht="15.75" hidden="1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</row>
    <row r="422" ht="15.75" hidden="1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</row>
    <row r="423" ht="15.75" hidden="1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</row>
    <row r="424" ht="15.75" hidden="1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</row>
    <row r="425" ht="15.75" hidden="1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</row>
    <row r="426" ht="15.75" hidden="1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</row>
    <row r="427" ht="15.75" hidden="1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</row>
    <row r="428" ht="15.75" hidden="1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</row>
    <row r="429" ht="15.75" hidden="1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</row>
    <row r="430" ht="15.75" hidden="1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</row>
    <row r="431" ht="15.75" hidden="1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</row>
    <row r="432" ht="15.75" hidden="1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</row>
    <row r="433" ht="15.75" hidden="1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</row>
    <row r="434" ht="15.75" hidden="1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</row>
    <row r="435" ht="15.75" hidden="1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</row>
    <row r="436" ht="15.75" hidden="1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</row>
    <row r="437" ht="15.75" hidden="1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</row>
    <row r="438" ht="15.75" hidden="1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</row>
    <row r="439" ht="15.75" hidden="1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</row>
    <row r="440" ht="15.75" hidden="1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</row>
    <row r="441" ht="15.75" hidden="1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</row>
    <row r="442" ht="15.75" hidden="1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</row>
    <row r="443" ht="15.75" hidden="1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</row>
    <row r="444" ht="15.75" hidden="1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</row>
    <row r="445" ht="15.75" hidden="1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</row>
    <row r="446" ht="15.75" hidden="1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</row>
    <row r="447" ht="15.75" hidden="1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</row>
    <row r="448" ht="15.75" hidden="1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</row>
    <row r="449" ht="15.75" hidden="1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</row>
    <row r="450" ht="15.75" hidden="1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</row>
    <row r="451" ht="15.75" hidden="1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</row>
    <row r="452" ht="15.75" hidden="1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</row>
    <row r="453" ht="15.75" hidden="1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</row>
    <row r="454" ht="15.75" hidden="1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</row>
    <row r="455" ht="15.75" hidden="1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</row>
    <row r="456" ht="15.75" hidden="1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</row>
    <row r="457" ht="15.75" hidden="1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</row>
    <row r="458" ht="15.75" hidden="1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</row>
    <row r="459" ht="15.75" hidden="1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</row>
    <row r="460" ht="15.75" hidden="1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</row>
    <row r="461" ht="15.75" hidden="1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</row>
    <row r="462" ht="15.75" hidden="1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</row>
    <row r="463" ht="15.75" hidden="1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</row>
    <row r="464" ht="15.75" hidden="1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</row>
    <row r="465" ht="15.75" hidden="1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</row>
    <row r="466" ht="15.75" hidden="1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</row>
    <row r="467" ht="15.75" hidden="1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</row>
    <row r="468" ht="15.75" hidden="1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</row>
    <row r="469" ht="15.75" hidden="1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</row>
    <row r="470" ht="15.75" hidden="1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</row>
    <row r="471" ht="15.75" hidden="1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</row>
    <row r="472" ht="15.75" hidden="1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</row>
    <row r="473" ht="15.75" hidden="1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</row>
    <row r="474" ht="15.75" hidden="1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</row>
    <row r="475" ht="15.75" hidden="1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</row>
    <row r="476" ht="15.75" hidden="1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</row>
    <row r="477" ht="15.75" hidden="1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</row>
    <row r="478" ht="15.75" hidden="1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</row>
    <row r="479" ht="15.75" hidden="1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</row>
    <row r="480" ht="15.75" hidden="1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</row>
    <row r="481" ht="15.75" hidden="1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</row>
    <row r="482" ht="15.75" hidden="1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</row>
    <row r="483" ht="15.75" hidden="1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</row>
    <row r="484" ht="15.75" hidden="1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</row>
    <row r="485" ht="15.75" hidden="1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</row>
    <row r="486" ht="15.75" hidden="1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</row>
    <row r="487" ht="15.75" hidden="1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</row>
    <row r="488" ht="15.75" hidden="1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</row>
    <row r="489" ht="15.75" hidden="1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</row>
    <row r="490" ht="15.75" hidden="1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</row>
    <row r="491" ht="15.75" hidden="1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</row>
    <row r="492" ht="15.75" hidden="1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</row>
    <row r="493" ht="15.75" hidden="1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</row>
    <row r="494" ht="15.75" hidden="1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</row>
    <row r="495" ht="15.75" hidden="1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</row>
    <row r="496" ht="15.75" hidden="1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</row>
    <row r="497" ht="15.75" hidden="1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</row>
    <row r="498" ht="15.75" hidden="1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</row>
    <row r="499" ht="15.75" hidden="1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</row>
    <row r="500" ht="15.75" hidden="1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</row>
    <row r="501" ht="15.75" hidden="1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</row>
    <row r="502" ht="15.75" hidden="1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</row>
    <row r="503" ht="15.75" hidden="1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</row>
    <row r="504" ht="15.75" hidden="1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</row>
    <row r="505" ht="15.75" hidden="1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</row>
    <row r="506" ht="15.75" hidden="1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</row>
    <row r="507" ht="15.75" hidden="1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</row>
    <row r="508" ht="15.75" hidden="1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</row>
    <row r="509" ht="15.75" hidden="1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</row>
    <row r="510" ht="15.75" hidden="1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</row>
    <row r="511" ht="15.75" hidden="1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</row>
    <row r="512" ht="15.75" hidden="1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</row>
    <row r="513" ht="15.75" hidden="1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</row>
    <row r="514" ht="15.75" hidden="1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</row>
    <row r="515" ht="15.75" hidden="1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</row>
    <row r="516" ht="15.75" hidden="1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</row>
    <row r="517" ht="15.75" hidden="1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</row>
    <row r="518" ht="15.75" hidden="1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</row>
    <row r="519" ht="15.75" hidden="1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</row>
    <row r="520" ht="15.75" hidden="1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</row>
    <row r="521" ht="15.75" hidden="1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</row>
    <row r="522" ht="15.75" hidden="1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</row>
    <row r="523" ht="15.75" hidden="1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</row>
    <row r="524" ht="15.75" hidden="1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</row>
    <row r="525" ht="15.75" hidden="1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</row>
    <row r="526" ht="15.75" hidden="1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</row>
    <row r="527" ht="15.75" hidden="1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</row>
    <row r="528" ht="15.75" hidden="1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</row>
    <row r="529" ht="15.75" hidden="1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</row>
    <row r="530" ht="15.75" hidden="1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</row>
    <row r="531" ht="15.75" hidden="1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</row>
    <row r="532" ht="15.75" hidden="1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</row>
    <row r="533" ht="15.75" hidden="1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</row>
    <row r="534" ht="15.75" hidden="1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</row>
    <row r="535" ht="15.75" hidden="1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</row>
    <row r="536" ht="15.75" hidden="1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</row>
    <row r="537" ht="15.75" hidden="1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</row>
    <row r="538" ht="15.75" hidden="1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</row>
    <row r="539" ht="15.75" hidden="1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</row>
    <row r="540" ht="15.75" hidden="1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</row>
    <row r="541" ht="15.75" hidden="1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</row>
    <row r="542" ht="15.75" hidden="1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</row>
    <row r="543" ht="15.75" hidden="1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</row>
    <row r="544" ht="15.75" hidden="1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</row>
    <row r="545" ht="15.75" hidden="1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</row>
    <row r="546" ht="15.75" hidden="1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</row>
    <row r="547" ht="15.75" hidden="1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</row>
    <row r="548" ht="15.75" hidden="1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</row>
    <row r="549" ht="15.75" hidden="1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</row>
    <row r="550" ht="15.75" hidden="1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</row>
    <row r="551" ht="15.75" hidden="1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</row>
    <row r="552" ht="15.75" hidden="1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</row>
    <row r="553" ht="15.75" hidden="1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</row>
    <row r="554" ht="15.75" hidden="1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</row>
    <row r="555" ht="15.75" hidden="1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</row>
    <row r="556" ht="15.75" hidden="1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</row>
    <row r="557" ht="15.75" hidden="1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</row>
    <row r="558" ht="15.75" hidden="1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</row>
    <row r="559" ht="15.75" hidden="1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</row>
    <row r="560" ht="15.75" hidden="1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</row>
    <row r="561" ht="15.75" hidden="1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</row>
    <row r="562" ht="15.75" hidden="1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</row>
    <row r="563" ht="15.75" hidden="1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</row>
    <row r="564" ht="15.75" hidden="1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</row>
    <row r="565" ht="15.75" hidden="1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</row>
    <row r="566" ht="15.75" hidden="1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</row>
    <row r="567" ht="15.75" hidden="1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</row>
    <row r="568" ht="15.75" hidden="1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</row>
    <row r="569" ht="15.75" hidden="1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</row>
    <row r="570" ht="15.75" hidden="1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</row>
    <row r="571" ht="15.75" hidden="1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</row>
    <row r="572" ht="15.75" hidden="1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</row>
    <row r="573" ht="15.75" hidden="1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</row>
    <row r="574" ht="15.75" hidden="1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</row>
    <row r="575" ht="15.75" hidden="1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</row>
    <row r="576" ht="15.75" hidden="1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</row>
    <row r="577" ht="15.75" hidden="1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</row>
    <row r="578" ht="15.75" hidden="1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</row>
    <row r="579" ht="15.75" hidden="1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</row>
    <row r="580" ht="15.75" hidden="1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</row>
    <row r="581" ht="15.75" hidden="1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</row>
    <row r="582" ht="15.75" hidden="1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</row>
    <row r="583" ht="15.75" hidden="1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</row>
    <row r="584" ht="15.75" hidden="1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</row>
    <row r="585" ht="15.75" hidden="1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</row>
    <row r="586" ht="15.75" hidden="1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</row>
    <row r="587" ht="15.75" hidden="1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</row>
    <row r="588" ht="15.75" hidden="1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</row>
    <row r="589" ht="15.75" hidden="1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</row>
    <row r="590" ht="15.75" hidden="1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</row>
    <row r="591" ht="15.75" hidden="1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</row>
    <row r="592" ht="15.75" hidden="1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</row>
    <row r="593" ht="15.75" hidden="1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</row>
    <row r="594" ht="15.75" hidden="1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</row>
    <row r="595" ht="15.75" hidden="1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</row>
    <row r="596" ht="15.75" hidden="1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</row>
    <row r="597" ht="15.75" hidden="1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</row>
    <row r="598" ht="15.75" hidden="1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</row>
    <row r="599" ht="15.75" hidden="1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</row>
    <row r="600" ht="15.75" hidden="1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</row>
    <row r="601" ht="15.75" hidden="1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</row>
    <row r="602" ht="15.75" hidden="1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</row>
    <row r="603" ht="15.75" hidden="1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</row>
    <row r="604" ht="15.75" hidden="1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</row>
    <row r="605" ht="15.75" hidden="1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</row>
    <row r="606" ht="15.75" hidden="1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</row>
    <row r="607" ht="15.75" hidden="1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</row>
    <row r="608" ht="15.75" hidden="1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</row>
    <row r="609" ht="15.75" hidden="1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</row>
    <row r="610" ht="15.75" hidden="1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</row>
    <row r="611" ht="15.75" hidden="1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</row>
    <row r="612" ht="15.75" hidden="1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</row>
    <row r="613" ht="15.75" hidden="1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</row>
    <row r="614" ht="15.75" hidden="1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</row>
    <row r="615" ht="15.75" hidden="1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</row>
    <row r="616" ht="15.75" hidden="1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</row>
    <row r="617" ht="15.75" hidden="1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</row>
    <row r="618" ht="15.75" hidden="1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</row>
    <row r="619" ht="15.75" hidden="1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</row>
    <row r="620" ht="15.75" hidden="1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</row>
    <row r="621" ht="15.75" hidden="1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</row>
    <row r="622" ht="15.75" hidden="1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</row>
    <row r="623" ht="15.75" hidden="1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</row>
    <row r="624" ht="15.75" hidden="1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</row>
    <row r="625" ht="15.75" hidden="1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</row>
    <row r="626" ht="15.75" hidden="1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</row>
    <row r="627" ht="15.75" hidden="1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</row>
    <row r="628" ht="15.75" hidden="1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</row>
    <row r="629" ht="15.75" hidden="1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</row>
    <row r="630" ht="15.75" hidden="1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</row>
    <row r="631" ht="15.75" hidden="1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</row>
    <row r="632" ht="15.75" hidden="1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</row>
    <row r="633" ht="15.75" hidden="1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</row>
    <row r="634" ht="15.75" hidden="1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</row>
    <row r="635" ht="15.75" hidden="1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</row>
    <row r="636" ht="15.75" hidden="1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</row>
    <row r="637" ht="15.75" hidden="1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</row>
    <row r="638" ht="15.75" hidden="1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</row>
    <row r="639" ht="15.75" hidden="1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</row>
    <row r="640" ht="15.75" hidden="1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</row>
    <row r="641" ht="15.75" hidden="1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</row>
    <row r="642" ht="15.75" hidden="1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</row>
    <row r="643" ht="15.75" hidden="1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</row>
    <row r="644" ht="15.75" hidden="1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</row>
    <row r="645" ht="15.75" hidden="1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</row>
    <row r="646" ht="15.75" hidden="1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</row>
    <row r="647" ht="15.75" hidden="1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</row>
    <row r="648" ht="15.75" hidden="1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</row>
    <row r="649" ht="15.75" hidden="1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</row>
    <row r="650" ht="15.75" hidden="1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</row>
    <row r="651" ht="15.75" hidden="1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</row>
    <row r="652" ht="15.75" hidden="1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</row>
    <row r="653" ht="15.75" hidden="1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</row>
    <row r="654" ht="15.75" hidden="1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</row>
    <row r="655" ht="15.75" hidden="1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</row>
    <row r="656" ht="15.75" hidden="1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</row>
    <row r="657" ht="15.75" hidden="1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</row>
    <row r="658" ht="15.75" hidden="1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</row>
    <row r="659" ht="15.75" hidden="1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</row>
    <row r="660" ht="15.75" hidden="1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</row>
    <row r="661" ht="15.75" hidden="1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</row>
    <row r="662" ht="15.75" hidden="1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</row>
    <row r="663" ht="15.75" hidden="1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</row>
    <row r="664" ht="15.75" hidden="1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</row>
    <row r="665" ht="15.75" hidden="1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</row>
    <row r="666" ht="15.75" hidden="1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</row>
    <row r="667" ht="15.75" hidden="1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</row>
    <row r="668" ht="15.75" hidden="1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</row>
    <row r="669" ht="15.75" hidden="1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</row>
    <row r="670" ht="15.75" hidden="1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</row>
    <row r="671" ht="15.75" hidden="1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</row>
    <row r="672" ht="15.75" hidden="1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</row>
    <row r="673" ht="15.75" hidden="1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</row>
    <row r="674" ht="15.75" hidden="1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</row>
    <row r="675" ht="15.75" hidden="1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</row>
    <row r="676" ht="15.75" hidden="1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</row>
    <row r="677" ht="15.75" hidden="1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</row>
    <row r="678" ht="15.75" hidden="1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</row>
    <row r="679" ht="15.75" hidden="1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</row>
    <row r="680" ht="15.75" hidden="1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</row>
    <row r="681" ht="15.75" hidden="1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</row>
    <row r="682" ht="15.75" hidden="1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</row>
    <row r="683" ht="15.75" hidden="1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</row>
    <row r="684" ht="15.75" hidden="1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</row>
    <row r="685" ht="15.75" hidden="1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</row>
    <row r="686" ht="15.75" hidden="1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</row>
    <row r="687" ht="15.75" hidden="1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</row>
    <row r="688" ht="15.75" hidden="1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</row>
    <row r="689" ht="15.75" hidden="1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</row>
    <row r="690" ht="15.75" hidden="1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</row>
    <row r="691" ht="15.75" hidden="1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</row>
    <row r="692" ht="15.75" hidden="1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</row>
    <row r="693" ht="15.75" hidden="1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</row>
    <row r="694" ht="15.75" hidden="1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</row>
    <row r="695" ht="15.75" hidden="1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</row>
    <row r="696" ht="15.75" hidden="1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</row>
    <row r="697" ht="15.75" hidden="1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</row>
    <row r="698" ht="15.75" hidden="1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</row>
    <row r="699" ht="15.75" hidden="1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</row>
    <row r="700" ht="15.75" hidden="1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</row>
    <row r="701" ht="15.75" hidden="1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</row>
    <row r="702" ht="15.75" hidden="1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</row>
    <row r="703" ht="15.75" hidden="1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</row>
    <row r="704" ht="15.75" hidden="1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</row>
    <row r="705" ht="15.75" hidden="1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</row>
    <row r="706" ht="15.75" hidden="1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</row>
    <row r="707" ht="15.75" hidden="1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</row>
    <row r="708" ht="15.75" hidden="1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</row>
    <row r="709" ht="15.75" hidden="1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</row>
    <row r="710" ht="15.75" hidden="1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</row>
    <row r="711" ht="15.75" hidden="1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</row>
    <row r="712" ht="15.75" hidden="1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</row>
    <row r="713" ht="15.75" hidden="1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</row>
    <row r="714" ht="15.75" hidden="1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</row>
    <row r="715" ht="15.75" hidden="1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</row>
    <row r="716" ht="15.75" hidden="1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</row>
    <row r="717" ht="15.75" hidden="1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</row>
    <row r="718" ht="15.75" hidden="1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</row>
    <row r="719" ht="15.75" hidden="1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</row>
    <row r="720" ht="15.75" hidden="1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</row>
    <row r="721" ht="15.75" hidden="1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</row>
    <row r="722" ht="15.75" hidden="1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</row>
    <row r="723" ht="15.75" hidden="1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</row>
    <row r="724" ht="15.75" hidden="1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</row>
    <row r="725" ht="15.75" hidden="1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</row>
    <row r="726" ht="15.75" hidden="1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</row>
    <row r="727" ht="15.75" hidden="1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</row>
    <row r="728" ht="15.75" hidden="1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</row>
    <row r="729" ht="15.75" hidden="1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</row>
    <row r="730" ht="15.75" hidden="1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</row>
    <row r="731" ht="15.75" hidden="1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</row>
    <row r="732" ht="15.75" hidden="1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</row>
    <row r="733" ht="15.75" hidden="1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</row>
    <row r="734" ht="15.75" hidden="1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</row>
    <row r="735" ht="15.75" hidden="1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</row>
    <row r="736" ht="15.75" hidden="1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</row>
    <row r="737" ht="15.75" hidden="1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</row>
    <row r="738" ht="15.75" hidden="1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</row>
    <row r="739" ht="15.75" hidden="1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</row>
    <row r="740" ht="15.75" hidden="1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</row>
    <row r="741" ht="15.75" hidden="1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</row>
    <row r="742" ht="15.75" hidden="1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</row>
    <row r="743" ht="15.75" hidden="1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</row>
    <row r="744" ht="15.75" hidden="1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</row>
    <row r="745" ht="15.75" hidden="1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</row>
    <row r="746" ht="15.75" hidden="1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</row>
    <row r="747" ht="15.75" hidden="1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</row>
    <row r="748" ht="15.75" hidden="1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</row>
    <row r="749" ht="15.75" hidden="1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</row>
    <row r="750" ht="15.75" hidden="1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</row>
    <row r="751" ht="15.75" hidden="1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</row>
    <row r="752" ht="15.75" hidden="1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</row>
    <row r="753" ht="15.75" hidden="1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</row>
    <row r="754" ht="15.75" hidden="1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</row>
    <row r="755" ht="15.75" hidden="1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</row>
    <row r="756" ht="15.75" hidden="1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</row>
    <row r="757" ht="15.75" hidden="1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</row>
    <row r="758" ht="15.75" hidden="1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</row>
    <row r="759" ht="15.75" hidden="1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</row>
    <row r="760" ht="15.75" hidden="1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</row>
    <row r="761" ht="15.75" hidden="1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</row>
    <row r="762" ht="15.75" hidden="1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</row>
    <row r="763" ht="15.75" hidden="1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</row>
    <row r="764" ht="15.75" hidden="1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</row>
    <row r="765" ht="15.75" hidden="1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</row>
    <row r="766" ht="15.75" hidden="1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</row>
    <row r="767" ht="15.75" hidden="1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</row>
    <row r="768" ht="15.75" hidden="1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</row>
    <row r="769" ht="15.75" hidden="1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</row>
    <row r="770" ht="15.75" hidden="1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</row>
    <row r="771" ht="15.75" hidden="1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</row>
    <row r="772" ht="15.75" hidden="1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</row>
    <row r="773" ht="15.75" hidden="1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</row>
    <row r="774" ht="15.75" hidden="1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</row>
    <row r="775" ht="15.75" hidden="1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</row>
    <row r="776" ht="15.75" hidden="1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</row>
    <row r="777" ht="15.75" hidden="1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</row>
    <row r="778" ht="15.75" hidden="1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</row>
    <row r="779" ht="15.75" hidden="1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</row>
    <row r="780" ht="15.75" hidden="1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</row>
    <row r="781" ht="15.75" hidden="1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</row>
    <row r="782" ht="15.75" hidden="1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</row>
    <row r="783" ht="15.75" hidden="1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</row>
    <row r="784" ht="15.75" hidden="1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</row>
    <row r="785" ht="15.75" hidden="1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</row>
    <row r="786" ht="15.75" hidden="1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</row>
    <row r="787" ht="15.75" hidden="1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</row>
    <row r="788" ht="15.75" hidden="1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</row>
    <row r="789" ht="15.75" hidden="1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</row>
    <row r="790" ht="15.75" hidden="1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</row>
    <row r="791" ht="15.75" hidden="1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</row>
    <row r="792" ht="15.75" hidden="1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</row>
    <row r="793" ht="15.75" hidden="1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</row>
    <row r="794" ht="15.75" hidden="1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</row>
    <row r="795" ht="15.75" hidden="1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</row>
    <row r="796" ht="15.75" hidden="1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</row>
    <row r="797" ht="15.75" hidden="1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</row>
    <row r="798" ht="15.75" hidden="1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</row>
    <row r="799" ht="15.75" hidden="1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</row>
    <row r="800" ht="15.75" hidden="1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</row>
    <row r="801" ht="15.75" hidden="1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</row>
    <row r="802" ht="15.75" hidden="1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</row>
    <row r="803" ht="15.75" hidden="1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</row>
    <row r="804" ht="15.75" hidden="1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</row>
    <row r="805" ht="15.75" hidden="1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</row>
    <row r="806" ht="15.75" hidden="1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</row>
    <row r="807" ht="15.75" hidden="1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</row>
    <row r="808" ht="15.75" hidden="1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</row>
    <row r="809" ht="15.75" hidden="1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</row>
    <row r="810" ht="15.75" hidden="1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</row>
    <row r="811" ht="15.75" hidden="1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</row>
    <row r="812" ht="15.75" hidden="1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</row>
    <row r="813" ht="15.75" hidden="1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</row>
    <row r="814" ht="15.75" hidden="1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</row>
    <row r="815" ht="15.75" hidden="1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</row>
    <row r="816" ht="15.75" hidden="1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</row>
    <row r="817" ht="15.75" hidden="1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</row>
    <row r="818" ht="15.75" hidden="1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</row>
    <row r="819" ht="15.75" hidden="1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</row>
    <row r="820" ht="15.75" hidden="1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</row>
    <row r="821" ht="15.75" hidden="1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</row>
    <row r="822" ht="15.75" hidden="1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</row>
    <row r="823" ht="15.75" hidden="1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</row>
    <row r="824" ht="15.75" hidden="1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</row>
    <row r="825" ht="15.75" hidden="1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</row>
    <row r="826" ht="15.75" hidden="1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</row>
    <row r="827" ht="15.75" hidden="1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</row>
    <row r="828" ht="15.75" hidden="1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</row>
    <row r="829" ht="15.75" hidden="1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</row>
    <row r="830" ht="15.75" hidden="1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</row>
    <row r="831" ht="15.75" hidden="1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</row>
    <row r="832" ht="15.75" hidden="1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</row>
    <row r="833" ht="15.75" hidden="1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</row>
    <row r="834" ht="15.75" hidden="1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</row>
    <row r="835" ht="15.75" hidden="1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</row>
    <row r="836" ht="15.75" hidden="1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</row>
    <row r="837" ht="15.75" hidden="1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</row>
    <row r="838" ht="15.75" hidden="1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</row>
    <row r="839" ht="15.75" hidden="1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</row>
    <row r="840" ht="15.75" hidden="1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</row>
    <row r="841" ht="15.75" hidden="1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</row>
    <row r="842" ht="15.75" hidden="1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</row>
    <row r="843" ht="15.75" hidden="1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</row>
    <row r="844" ht="15.75" hidden="1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</row>
    <row r="845" ht="15.75" hidden="1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</row>
    <row r="846" ht="15.75" hidden="1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</row>
    <row r="847" ht="15.75" hidden="1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</row>
    <row r="848" ht="15.75" hidden="1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</row>
    <row r="849" ht="15.75" hidden="1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</row>
    <row r="850" ht="15.75" hidden="1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</row>
    <row r="851" ht="15.75" hidden="1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</row>
    <row r="852" ht="15.75" hidden="1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</row>
    <row r="853" ht="15.75" hidden="1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</row>
    <row r="854" ht="15.75" hidden="1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</row>
    <row r="855" ht="15.75" hidden="1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</row>
    <row r="856" ht="15.75" hidden="1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</row>
    <row r="857" ht="15.75" hidden="1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</row>
    <row r="858" ht="15.75" hidden="1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</row>
    <row r="859" ht="15.75" hidden="1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</row>
    <row r="860" ht="15.75" hidden="1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</row>
    <row r="861" ht="15.75" hidden="1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</row>
    <row r="862" ht="15.75" hidden="1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</row>
    <row r="863" ht="15.75" hidden="1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</row>
    <row r="864" ht="15.75" hidden="1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</row>
    <row r="865" ht="15.75" hidden="1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</row>
    <row r="866" ht="15.75" hidden="1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</row>
    <row r="867" ht="15.75" hidden="1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</row>
    <row r="868" ht="15.75" hidden="1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</row>
    <row r="869" ht="15.75" hidden="1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</row>
    <row r="870" ht="15.75" hidden="1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</row>
    <row r="871" ht="15.75" hidden="1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</row>
    <row r="872" ht="15.75" hidden="1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</row>
    <row r="873" ht="15.75" hidden="1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</row>
    <row r="874" ht="15.75" hidden="1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</row>
    <row r="875" ht="15.75" hidden="1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</row>
    <row r="876" ht="15.75" hidden="1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</row>
    <row r="877" ht="15.75" hidden="1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</row>
    <row r="878" ht="15.75" hidden="1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</row>
    <row r="879" ht="15.75" hidden="1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</row>
    <row r="880" ht="15.75" hidden="1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</row>
    <row r="881" ht="15.75" hidden="1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</row>
    <row r="882" ht="15.75" hidden="1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</row>
    <row r="883" ht="15.75" hidden="1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</row>
    <row r="884" ht="15.75" hidden="1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</row>
    <row r="885" ht="15.75" hidden="1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</row>
    <row r="886" ht="15.75" hidden="1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</row>
    <row r="887" ht="15.75" hidden="1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</row>
    <row r="888" ht="15.75" hidden="1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</row>
    <row r="889" ht="15.75" hidden="1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</row>
    <row r="890" ht="15.75" hidden="1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</row>
    <row r="891" ht="15.75" hidden="1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</row>
    <row r="892" ht="15.75" hidden="1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</row>
    <row r="893" ht="15.75" hidden="1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</row>
    <row r="894" ht="15.75" hidden="1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</row>
    <row r="895" ht="15.75" hidden="1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</row>
    <row r="896" ht="15.75" hidden="1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</row>
    <row r="897" ht="15.75" hidden="1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</row>
    <row r="898" ht="15.75" hidden="1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</row>
    <row r="899" ht="15.75" hidden="1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</row>
    <row r="900" ht="15.75" hidden="1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</row>
    <row r="901" ht="15.75" hidden="1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</row>
    <row r="902" ht="15.75" hidden="1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</row>
    <row r="903" ht="15.75" hidden="1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</row>
    <row r="904" ht="15.75" hidden="1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</row>
    <row r="905" ht="15.75" hidden="1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</row>
    <row r="906" ht="15.75" hidden="1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</row>
    <row r="907" ht="15.75" hidden="1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</row>
    <row r="908" ht="15.75" hidden="1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</row>
    <row r="909" ht="15.75" hidden="1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</row>
    <row r="910" ht="15.75" hidden="1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</row>
    <row r="911" ht="15.75" hidden="1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</row>
    <row r="912" ht="15.75" hidden="1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</row>
    <row r="913" ht="15.75" hidden="1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</row>
    <row r="914" ht="15.75" hidden="1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</row>
    <row r="915" ht="15.75" hidden="1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</row>
    <row r="916" ht="15.75" hidden="1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</row>
    <row r="917" ht="15.75" hidden="1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</row>
    <row r="918" ht="15.75" hidden="1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</row>
    <row r="919" ht="15.75" hidden="1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</row>
    <row r="920" ht="15.75" hidden="1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</row>
    <row r="921" ht="15.75" hidden="1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</row>
    <row r="922" ht="15.75" hidden="1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</row>
    <row r="923" ht="15.75" hidden="1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</row>
    <row r="924" ht="15.75" hidden="1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</row>
    <row r="925" ht="15.75" hidden="1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</row>
    <row r="926" ht="15.75" hidden="1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</row>
    <row r="927" ht="15.75" hidden="1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</row>
    <row r="928" ht="15.75" hidden="1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</row>
    <row r="929" ht="15.75" hidden="1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</row>
    <row r="930" ht="15.75" hidden="1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</row>
    <row r="931" ht="15.75" hidden="1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</row>
    <row r="932" ht="15.75" hidden="1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</row>
    <row r="933" ht="15.75" hidden="1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</row>
    <row r="934" ht="15.75" hidden="1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</row>
    <row r="935" ht="15.75" hidden="1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</row>
    <row r="936" ht="15.75" hidden="1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</row>
    <row r="937" ht="15.75" hidden="1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</row>
    <row r="938" ht="15.75" hidden="1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</row>
    <row r="939" ht="15.75" hidden="1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</row>
    <row r="940" ht="15.75" hidden="1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</row>
    <row r="941" ht="15.75" hidden="1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</row>
    <row r="942" ht="15.75" hidden="1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</row>
    <row r="943" ht="15.75" hidden="1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</row>
    <row r="944" ht="15.75" hidden="1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</row>
    <row r="945" ht="15.75" hidden="1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</row>
    <row r="946" ht="15.75" hidden="1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</row>
    <row r="947" ht="15.75" hidden="1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</row>
    <row r="948" ht="15.75" hidden="1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</row>
    <row r="949" ht="15.75" hidden="1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</row>
    <row r="950" ht="15.75" hidden="1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</row>
    <row r="951" ht="15.75" hidden="1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</row>
    <row r="952" ht="15.75" hidden="1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</row>
    <row r="953" ht="15.75" hidden="1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</row>
    <row r="954" ht="15.75" hidden="1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</row>
    <row r="955" ht="15.75" hidden="1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</row>
    <row r="956" ht="15.75" hidden="1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</row>
    <row r="957" ht="15.75" hidden="1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</row>
    <row r="958" ht="15.75" hidden="1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</row>
    <row r="959" ht="15.75" hidden="1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</row>
    <row r="960" ht="15.75" hidden="1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</row>
    <row r="961" ht="15.75" hidden="1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</row>
    <row r="962" ht="15.75" hidden="1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  <c r="AA962" s="69"/>
    </row>
    <row r="963" ht="15.75" hidden="1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  <c r="AA963" s="69"/>
    </row>
    <row r="964" ht="15.75" hidden="1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  <c r="AA964" s="69"/>
    </row>
    <row r="965" ht="15.75" hidden="1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  <c r="AA965" s="69"/>
    </row>
    <row r="966" ht="15.75" hidden="1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  <c r="AA966" s="69"/>
    </row>
    <row r="967" ht="15.75" hidden="1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  <c r="AA967" s="69"/>
    </row>
    <row r="968" ht="15.75" hidden="1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  <c r="AA968" s="69"/>
    </row>
    <row r="969" ht="15.75" hidden="1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  <c r="AA969" s="69"/>
    </row>
    <row r="970" ht="15.75" hidden="1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  <c r="AA970" s="69"/>
    </row>
    <row r="971" ht="15.75" hidden="1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  <c r="AA971" s="69"/>
    </row>
    <row r="972" ht="15.75" hidden="1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  <c r="AA972" s="69"/>
    </row>
    <row r="973" ht="15.75" hidden="1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  <c r="AA973" s="69"/>
    </row>
    <row r="974" ht="15.75" hidden="1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  <c r="AA974" s="69"/>
    </row>
    <row r="975" ht="15.75" hidden="1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  <c r="AA975" s="69"/>
    </row>
    <row r="976" ht="15.75" hidden="1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  <c r="AA976" s="69"/>
    </row>
    <row r="977" ht="15.75" hidden="1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  <c r="AA977" s="69"/>
    </row>
    <row r="978" ht="15.75" hidden="1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  <c r="AA978" s="69"/>
    </row>
    <row r="979" ht="15.75" hidden="1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  <c r="AA979" s="69"/>
    </row>
    <row r="980" ht="15.75" hidden="1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  <c r="AA980" s="69"/>
    </row>
    <row r="981" ht="15.75" hidden="1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  <c r="AA981" s="69"/>
    </row>
    <row r="982" ht="15.75" hidden="1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  <c r="AA982" s="69"/>
    </row>
    <row r="983" ht="15.75" hidden="1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  <c r="AA983" s="69"/>
    </row>
    <row r="984" ht="15.75" hidden="1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  <c r="AA984" s="69"/>
    </row>
    <row r="985" ht="15.75" hidden="1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  <c r="AA985" s="69"/>
    </row>
    <row r="986" ht="15.75" hidden="1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  <c r="AA986" s="69"/>
    </row>
    <row r="987" ht="15.75" hidden="1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  <c r="AA987" s="69"/>
    </row>
    <row r="988" ht="15.75" hidden="1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  <c r="AA988" s="69"/>
    </row>
    <row r="989" ht="15.75" hidden="1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  <c r="AA989" s="69"/>
    </row>
    <row r="990" ht="15.75" hidden="1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  <c r="AA990" s="69"/>
    </row>
    <row r="991" ht="15.75" hidden="1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  <c r="AA991" s="69"/>
    </row>
    <row r="992" ht="15.75" hidden="1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  <c r="AA992" s="69"/>
    </row>
    <row r="993" ht="15.75" hidden="1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  <c r="AA993" s="69"/>
    </row>
    <row r="994" ht="15.75" hidden="1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  <c r="AA994" s="69"/>
    </row>
    <row r="995" ht="15.75" hidden="1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  <c r="AA995" s="69"/>
    </row>
    <row r="996" ht="15.75" hidden="1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  <c r="AA996" s="69"/>
    </row>
    <row r="997" ht="15.75" hidden="1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  <c r="AA997" s="69"/>
    </row>
    <row r="998" ht="15.75" hidden="1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  <c r="AA998" s="69"/>
    </row>
    <row r="999" ht="15.75" hidden="1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  <c r="AA999" s="69"/>
    </row>
  </sheetData>
  <mergeCells count="30">
    <mergeCell ref="A2:O2"/>
    <mergeCell ref="A3:O3"/>
    <mergeCell ref="A4:O4"/>
    <mergeCell ref="D6:E6"/>
    <mergeCell ref="F6:J6"/>
    <mergeCell ref="D7:E7"/>
    <mergeCell ref="F7:J7"/>
    <mergeCell ref="I11:I12"/>
    <mergeCell ref="J11:K11"/>
    <mergeCell ref="D13:H13"/>
    <mergeCell ref="D14:H14"/>
    <mergeCell ref="F17:I17"/>
    <mergeCell ref="J17:K17"/>
    <mergeCell ref="H18:I18"/>
    <mergeCell ref="F18:G18"/>
    <mergeCell ref="F19:G19"/>
    <mergeCell ref="H19:I19"/>
    <mergeCell ref="F20:G20"/>
    <mergeCell ref="H20:I20"/>
    <mergeCell ref="F21:G21"/>
    <mergeCell ref="H21:I21"/>
    <mergeCell ref="D26:E26"/>
    <mergeCell ref="D27:E27"/>
    <mergeCell ref="F22:G22"/>
    <mergeCell ref="H22:I22"/>
    <mergeCell ref="F23:I23"/>
    <mergeCell ref="F25:I25"/>
    <mergeCell ref="J25:K25"/>
    <mergeCell ref="I30:J30"/>
    <mergeCell ref="I31:J3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2.63" defaultRowHeight="15.0"/>
  <cols>
    <col customWidth="1" min="1" max="1" width="1.63"/>
    <col customWidth="1" min="2" max="2" width="3.88"/>
    <col customWidth="1" hidden="1" min="3" max="3" width="8.0"/>
    <col customWidth="1" hidden="1" min="4" max="4" width="4.0"/>
    <col customWidth="1" min="5" max="5" width="22.63"/>
    <col customWidth="1" min="6" max="6" width="23.75"/>
    <col customWidth="1" min="7" max="7" width="10.0"/>
    <col customWidth="1" min="8" max="8" width="12.0"/>
    <col customWidth="1" min="9" max="9" width="18.75"/>
    <col customWidth="1" min="10" max="10" width="21.5"/>
    <col customWidth="1" min="11" max="11" width="10.0"/>
    <col customWidth="1" min="12" max="17" width="12.0"/>
    <col customWidth="1" min="18" max="18" width="1.13"/>
    <col customWidth="1" hidden="1" min="19" max="19" width="8.0"/>
    <col customWidth="1" hidden="1" min="20" max="20" width="12.0"/>
    <col customWidth="1" hidden="1" min="21" max="30" width="9.38"/>
  </cols>
  <sheetData>
    <row r="1" ht="9.0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1"/>
      <c r="L1" s="71"/>
      <c r="M1" s="71"/>
      <c r="N1" s="71"/>
      <c r="O1" s="71"/>
      <c r="P1" s="71"/>
      <c r="Q1" s="71"/>
      <c r="R1" s="70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ht="27.75" customHeight="1">
      <c r="A2" s="70"/>
      <c r="B2" s="73"/>
      <c r="C2" s="73"/>
      <c r="D2" s="73"/>
      <c r="E2" s="3" t="s">
        <v>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</row>
    <row r="3" ht="14.25" customHeight="1">
      <c r="A3" s="70"/>
      <c r="B3" s="73"/>
      <c r="C3" s="73"/>
      <c r="D3" s="73"/>
      <c r="E3" s="74" t="s">
        <v>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</row>
    <row r="4" ht="1.5" customHeight="1">
      <c r="A4" s="70"/>
      <c r="B4" s="73"/>
      <c r="C4" s="73"/>
      <c r="D4" s="73"/>
      <c r="E4" s="75"/>
      <c r="F4" s="75"/>
      <c r="G4" s="7"/>
      <c r="H4" s="76"/>
      <c r="I4" s="76"/>
      <c r="J4" s="77"/>
      <c r="K4" s="77"/>
      <c r="L4" s="77"/>
      <c r="M4" s="77"/>
      <c r="N4" s="77"/>
      <c r="O4" s="77"/>
      <c r="P4" s="77"/>
      <c r="Q4" s="77"/>
      <c r="R4" s="78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</row>
    <row r="5" ht="27.0" customHeight="1">
      <c r="A5" s="70"/>
      <c r="B5" s="73"/>
      <c r="C5" s="73"/>
      <c r="D5" s="73"/>
      <c r="E5" s="6" t="s">
        <v>27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79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ht="27.0" customHeight="1">
      <c r="A6" s="70"/>
      <c r="B6" s="73"/>
      <c r="C6" s="73"/>
      <c r="D6" s="73"/>
      <c r="E6" s="80" t="s">
        <v>28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9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</row>
    <row r="7" ht="13.5" customHeight="1">
      <c r="A7" s="70"/>
      <c r="B7" s="73"/>
      <c r="C7" s="73"/>
      <c r="D7" s="73"/>
      <c r="E7" s="75"/>
      <c r="F7" s="81"/>
      <c r="G7" s="82"/>
      <c r="H7" s="82"/>
      <c r="I7" s="82"/>
      <c r="J7" s="83"/>
      <c r="K7" s="83"/>
      <c r="L7" s="77"/>
      <c r="M7" s="77"/>
      <c r="N7" s="77"/>
      <c r="O7" s="77"/>
      <c r="P7" s="77"/>
      <c r="Q7" s="77"/>
      <c r="R7" s="84"/>
      <c r="S7" s="79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</row>
    <row r="8" ht="20.25" customHeight="1">
      <c r="A8" s="70"/>
      <c r="B8" s="73"/>
      <c r="C8" s="73"/>
      <c r="D8" s="73"/>
      <c r="E8" s="85"/>
      <c r="F8" s="86" t="s">
        <v>3</v>
      </c>
      <c r="I8" s="87"/>
      <c r="J8" s="88"/>
      <c r="K8" s="89"/>
      <c r="L8" s="83"/>
      <c r="M8" s="83"/>
      <c r="N8" s="83"/>
      <c r="O8" s="83"/>
      <c r="P8" s="83"/>
      <c r="Q8" s="83"/>
      <c r="R8" s="84"/>
      <c r="S8" s="79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</row>
    <row r="9" ht="20.25" customHeight="1">
      <c r="A9" s="70"/>
      <c r="B9" s="73"/>
      <c r="C9" s="73"/>
      <c r="D9" s="73"/>
      <c r="E9" s="75"/>
      <c r="F9" s="90"/>
      <c r="G9" s="91"/>
      <c r="H9" s="91"/>
      <c r="I9" s="92" t="s">
        <v>29</v>
      </c>
      <c r="K9" s="93"/>
      <c r="L9" s="83"/>
      <c r="M9" s="83"/>
      <c r="N9" s="83"/>
      <c r="O9" s="83"/>
      <c r="P9" s="83"/>
      <c r="Q9" s="83"/>
      <c r="R9" s="84"/>
      <c r="S9" s="79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</row>
    <row r="10" ht="20.25" customHeight="1">
      <c r="A10" s="70"/>
      <c r="B10" s="73"/>
      <c r="C10" s="73"/>
      <c r="D10" s="73"/>
      <c r="E10" s="75"/>
      <c r="F10" s="75"/>
      <c r="G10" s="94"/>
      <c r="H10" s="95"/>
      <c r="I10" s="96"/>
      <c r="J10" s="97"/>
      <c r="K10" s="93"/>
      <c r="L10" s="70"/>
      <c r="M10" s="70"/>
      <c r="N10" s="70"/>
      <c r="O10" s="70"/>
      <c r="P10" s="70"/>
      <c r="Q10" s="70"/>
      <c r="R10" s="84"/>
      <c r="S10" s="79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</row>
    <row r="11" ht="30.0" customHeight="1">
      <c r="A11" s="70"/>
      <c r="B11" s="98"/>
      <c r="C11" s="99" t="s">
        <v>30</v>
      </c>
      <c r="D11" s="100"/>
      <c r="E11" s="101" t="s">
        <v>31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</row>
    <row r="12" ht="18.75" customHeight="1">
      <c r="A12" s="103"/>
      <c r="B12" s="104" t="s">
        <v>32</v>
      </c>
      <c r="C12" s="105"/>
      <c r="D12" s="106"/>
      <c r="E12" s="107" t="s">
        <v>33</v>
      </c>
      <c r="F12" s="107" t="s">
        <v>34</v>
      </c>
      <c r="G12" s="108"/>
      <c r="H12" s="109"/>
      <c r="I12" s="107" t="s">
        <v>35</v>
      </c>
      <c r="J12" s="107" t="s">
        <v>36</v>
      </c>
      <c r="K12" s="110" t="s">
        <v>37</v>
      </c>
      <c r="L12" s="111"/>
      <c r="M12" s="106"/>
      <c r="N12" s="110" t="s">
        <v>38</v>
      </c>
      <c r="O12" s="111"/>
      <c r="P12" s="106"/>
      <c r="Q12" s="112" t="s">
        <v>39</v>
      </c>
      <c r="R12" s="113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</row>
    <row r="13" ht="18.75" customHeight="1">
      <c r="A13" s="103"/>
      <c r="B13" s="114"/>
      <c r="C13" s="115"/>
      <c r="D13" s="116"/>
      <c r="E13" s="117"/>
      <c r="F13" s="117"/>
      <c r="G13" s="108" t="s">
        <v>40</v>
      </c>
      <c r="H13" s="109"/>
      <c r="I13" s="117"/>
      <c r="J13" s="117"/>
      <c r="K13" s="115"/>
      <c r="L13" s="118"/>
      <c r="M13" s="116"/>
      <c r="N13" s="115"/>
      <c r="O13" s="118"/>
      <c r="P13" s="116"/>
      <c r="R13" s="113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</row>
    <row r="14" ht="18.75" customHeight="1">
      <c r="A14" s="103"/>
      <c r="B14" s="114"/>
      <c r="C14" s="119"/>
      <c r="D14" s="119"/>
      <c r="E14" s="117"/>
      <c r="F14" s="117"/>
      <c r="G14" s="108" t="s">
        <v>41</v>
      </c>
      <c r="H14" s="109" t="s">
        <v>42</v>
      </c>
      <c r="I14" s="117"/>
      <c r="J14" s="117"/>
      <c r="K14" s="120" t="s">
        <v>43</v>
      </c>
      <c r="L14" s="121" t="s">
        <v>44</v>
      </c>
      <c r="M14" s="88"/>
      <c r="N14" s="120" t="s">
        <v>43</v>
      </c>
      <c r="O14" s="121" t="s">
        <v>44</v>
      </c>
      <c r="P14" s="88"/>
      <c r="R14" s="103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</row>
    <row r="15" ht="18.75" customHeight="1">
      <c r="A15" s="103"/>
      <c r="B15" s="114"/>
      <c r="C15" s="109" t="s">
        <v>45</v>
      </c>
      <c r="D15" s="109" t="s">
        <v>32</v>
      </c>
      <c r="E15" s="117"/>
      <c r="F15" s="117"/>
      <c r="G15" s="122" t="s">
        <v>46</v>
      </c>
      <c r="H15" s="123" t="s">
        <v>47</v>
      </c>
      <c r="I15" s="117"/>
      <c r="J15" s="117"/>
      <c r="K15" s="117"/>
      <c r="L15" s="124" t="s">
        <v>40</v>
      </c>
      <c r="M15" s="124" t="s">
        <v>45</v>
      </c>
      <c r="N15" s="117"/>
      <c r="O15" s="124" t="s">
        <v>40</v>
      </c>
      <c r="P15" s="124" t="s">
        <v>45</v>
      </c>
      <c r="R15" s="103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</row>
    <row r="16" ht="18.75" customHeight="1">
      <c r="A16" s="103"/>
      <c r="B16" s="125"/>
      <c r="C16" s="126"/>
      <c r="D16" s="126"/>
      <c r="E16" s="127"/>
      <c r="F16" s="127"/>
      <c r="G16" s="128"/>
      <c r="H16" s="128"/>
      <c r="I16" s="129"/>
      <c r="J16" s="129"/>
      <c r="K16" s="129"/>
      <c r="L16" s="122" t="s">
        <v>46</v>
      </c>
      <c r="M16" s="130" t="s">
        <v>48</v>
      </c>
      <c r="N16" s="129"/>
      <c r="O16" s="122" t="s">
        <v>46</v>
      </c>
      <c r="P16" s="130" t="s">
        <v>48</v>
      </c>
      <c r="R16" s="103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</row>
    <row r="17" ht="21.75" customHeight="1">
      <c r="A17" s="103"/>
      <c r="B17" s="131">
        <v>1.0</v>
      </c>
      <c r="C17" s="131" t="str">
        <f>+C11</f>
        <v>ARG</v>
      </c>
      <c r="D17" s="131"/>
      <c r="E17" s="132"/>
      <c r="F17" s="133"/>
      <c r="G17" s="134"/>
      <c r="H17" s="135"/>
      <c r="I17" s="135"/>
      <c r="J17" s="136"/>
      <c r="K17" s="135"/>
      <c r="L17" s="134"/>
      <c r="M17" s="135"/>
      <c r="N17" s="135"/>
      <c r="O17" s="134"/>
      <c r="P17" s="135"/>
      <c r="Q17" s="41">
        <f>IFS(J17=0,0,J17="Todos los seminarios",RESUMEN!$J$13,J17="Seminario de Examen",RESUMEN!$J$14,J17="No",0)</f>
        <v>0</v>
      </c>
      <c r="R17" s="137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</row>
    <row r="18" ht="21.75" customHeight="1">
      <c r="A18" s="103"/>
      <c r="B18" s="131">
        <v>2.0</v>
      </c>
      <c r="C18" s="131" t="str">
        <f t="shared" ref="C18:C46" si="1">+C17</f>
        <v>ARG</v>
      </c>
      <c r="D18" s="131"/>
      <c r="E18" s="132"/>
      <c r="F18" s="133"/>
      <c r="G18" s="138"/>
      <c r="H18" s="139"/>
      <c r="I18" s="135"/>
      <c r="J18" s="136"/>
      <c r="K18" s="135"/>
      <c r="L18" s="138"/>
      <c r="M18" s="140"/>
      <c r="N18" s="135"/>
      <c r="O18" s="138"/>
      <c r="P18" s="140"/>
      <c r="Q18" s="41">
        <f>IFS(J18=0,0,J18="Todos los seminarios",RESUMEN!$J$13,J18="Seminario de Examen",RESUMEN!$J$14,J18="No",0)</f>
        <v>0</v>
      </c>
      <c r="R18" s="137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</row>
    <row r="19" ht="21.75" customHeight="1">
      <c r="A19" s="103"/>
      <c r="B19" s="131">
        <v>3.0</v>
      </c>
      <c r="C19" s="131" t="str">
        <f t="shared" si="1"/>
        <v>ARG</v>
      </c>
      <c r="D19" s="131"/>
      <c r="E19" s="141"/>
      <c r="F19" s="142"/>
      <c r="G19" s="139"/>
      <c r="H19" s="139"/>
      <c r="I19" s="139"/>
      <c r="J19" s="136"/>
      <c r="K19" s="139"/>
      <c r="L19" s="138"/>
      <c r="M19" s="140"/>
      <c r="N19" s="135"/>
      <c r="O19" s="138"/>
      <c r="P19" s="140"/>
      <c r="Q19" s="41">
        <f>IFS(J19=0,0,J19="Todos los seminarios",RESUMEN!$J$13,J19="Seminario de Examen",RESUMEN!$J$14,J19="No",0)</f>
        <v>0</v>
      </c>
      <c r="R19" s="137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</row>
    <row r="20" ht="21.75" customHeight="1">
      <c r="A20" s="103"/>
      <c r="B20" s="131">
        <v>4.0</v>
      </c>
      <c r="C20" s="131" t="str">
        <f t="shared" si="1"/>
        <v>ARG</v>
      </c>
      <c r="D20" s="131"/>
      <c r="E20" s="141"/>
      <c r="F20" s="142"/>
      <c r="G20" s="139"/>
      <c r="H20" s="139"/>
      <c r="I20" s="139"/>
      <c r="J20" s="136"/>
      <c r="K20" s="139"/>
      <c r="L20" s="138"/>
      <c r="M20" s="140"/>
      <c r="N20" s="135"/>
      <c r="O20" s="138"/>
      <c r="P20" s="140"/>
      <c r="Q20" s="41">
        <f>IFS(J20=0,0,J20="Todos los seminarios",RESUMEN!$J$13,J20="Seminario de Examen",RESUMEN!$J$14,J20="No",0)</f>
        <v>0</v>
      </c>
      <c r="R20" s="137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</row>
    <row r="21" ht="21.75" customHeight="1">
      <c r="A21" s="103"/>
      <c r="B21" s="131">
        <v>5.0</v>
      </c>
      <c r="C21" s="131" t="str">
        <f t="shared" si="1"/>
        <v>ARG</v>
      </c>
      <c r="D21" s="131"/>
      <c r="E21" s="141"/>
      <c r="F21" s="142"/>
      <c r="G21" s="139"/>
      <c r="H21" s="139"/>
      <c r="I21" s="139"/>
      <c r="J21" s="136"/>
      <c r="K21" s="139"/>
      <c r="L21" s="138"/>
      <c r="M21" s="140"/>
      <c r="N21" s="135"/>
      <c r="O21" s="138"/>
      <c r="P21" s="140"/>
      <c r="Q21" s="41">
        <f>IFS(J21=0,0,J21="Todos los seminarios",RESUMEN!$J$13,J21="Seminario de Examen",RESUMEN!$J$14,J21="No",0)</f>
        <v>0</v>
      </c>
      <c r="R21" s="137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</row>
    <row r="22" ht="21.75" customHeight="1">
      <c r="A22" s="103"/>
      <c r="B22" s="131">
        <v>6.0</v>
      </c>
      <c r="C22" s="131" t="str">
        <f t="shared" si="1"/>
        <v>ARG</v>
      </c>
      <c r="D22" s="131"/>
      <c r="E22" s="141"/>
      <c r="F22" s="142"/>
      <c r="G22" s="138"/>
      <c r="H22" s="139"/>
      <c r="I22" s="139"/>
      <c r="J22" s="136"/>
      <c r="K22" s="139"/>
      <c r="L22" s="138"/>
      <c r="M22" s="140"/>
      <c r="N22" s="135"/>
      <c r="O22" s="138"/>
      <c r="P22" s="140"/>
      <c r="Q22" s="41">
        <f>IFS(J22=0,0,J22="Todos los seminarios",RESUMEN!$J$13,J22="Seminario de Examen",RESUMEN!$J$14,J22="No",0)</f>
        <v>0</v>
      </c>
      <c r="R22" s="137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</row>
    <row r="23" ht="21.75" customHeight="1">
      <c r="A23" s="103"/>
      <c r="B23" s="131">
        <v>7.0</v>
      </c>
      <c r="C23" s="131" t="str">
        <f t="shared" si="1"/>
        <v>ARG</v>
      </c>
      <c r="D23" s="131"/>
      <c r="E23" s="141"/>
      <c r="F23" s="142"/>
      <c r="G23" s="138"/>
      <c r="H23" s="139"/>
      <c r="I23" s="139"/>
      <c r="J23" s="143"/>
      <c r="K23" s="139"/>
      <c r="L23" s="138"/>
      <c r="M23" s="140"/>
      <c r="N23" s="135"/>
      <c r="O23" s="138"/>
      <c r="P23" s="140"/>
      <c r="Q23" s="41">
        <f>IFS(J23=0,0,J23="Todos los seminarios",RESUMEN!$J$13,J23="Seminario de Examen",RESUMEN!$J$14,J23="No",0)</f>
        <v>0</v>
      </c>
      <c r="R23" s="137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</row>
    <row r="24" ht="21.75" customHeight="1">
      <c r="A24" s="103"/>
      <c r="B24" s="131">
        <v>8.0</v>
      </c>
      <c r="C24" s="131" t="str">
        <f t="shared" si="1"/>
        <v>ARG</v>
      </c>
      <c r="D24" s="131"/>
      <c r="E24" s="141"/>
      <c r="F24" s="142"/>
      <c r="G24" s="138"/>
      <c r="H24" s="139"/>
      <c r="I24" s="139"/>
      <c r="J24" s="143"/>
      <c r="K24" s="139"/>
      <c r="L24" s="138"/>
      <c r="M24" s="140"/>
      <c r="N24" s="135"/>
      <c r="O24" s="138"/>
      <c r="P24" s="140"/>
      <c r="Q24" s="41">
        <f>IFS(J24=0,0,J24="Todos los seminarios",RESUMEN!$J$13,J24="Seminario de Examen",RESUMEN!$J$14,J24="No",0)</f>
        <v>0</v>
      </c>
      <c r="R24" s="137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</row>
    <row r="25" ht="21.75" customHeight="1">
      <c r="A25" s="103"/>
      <c r="B25" s="131">
        <v>9.0</v>
      </c>
      <c r="C25" s="131" t="str">
        <f t="shared" si="1"/>
        <v>ARG</v>
      </c>
      <c r="D25" s="131"/>
      <c r="E25" s="141"/>
      <c r="F25" s="142"/>
      <c r="G25" s="138"/>
      <c r="H25" s="139"/>
      <c r="I25" s="139"/>
      <c r="J25" s="143"/>
      <c r="K25" s="139"/>
      <c r="L25" s="138"/>
      <c r="M25" s="140"/>
      <c r="N25" s="135"/>
      <c r="O25" s="138"/>
      <c r="P25" s="140"/>
      <c r="Q25" s="41">
        <f>IFS(J25=0,0,J25="Todos los seminarios",RESUMEN!$J$13,J25="Seminario de Examen",RESUMEN!$J$14,J25="No",0)</f>
        <v>0</v>
      </c>
      <c r="R25" s="137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</row>
    <row r="26" ht="21.75" customHeight="1">
      <c r="A26" s="103"/>
      <c r="B26" s="131">
        <v>10.0</v>
      </c>
      <c r="C26" s="131" t="str">
        <f t="shared" si="1"/>
        <v>ARG</v>
      </c>
      <c r="D26" s="131"/>
      <c r="E26" s="141"/>
      <c r="F26" s="142"/>
      <c r="G26" s="139"/>
      <c r="H26" s="139"/>
      <c r="I26" s="139"/>
      <c r="J26" s="143"/>
      <c r="K26" s="139"/>
      <c r="L26" s="139"/>
      <c r="M26" s="139"/>
      <c r="N26" s="135"/>
      <c r="O26" s="139"/>
      <c r="P26" s="139"/>
      <c r="Q26" s="41">
        <f>IFS(J26=0,0,J26="Todos los seminarios",RESUMEN!$J$13,J26="Seminario de Examen",RESUMEN!$J$14,J26="No",0)</f>
        <v>0</v>
      </c>
      <c r="R26" s="137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</row>
    <row r="27" ht="21.75" customHeight="1">
      <c r="A27" s="103"/>
      <c r="B27" s="131">
        <v>11.0</v>
      </c>
      <c r="C27" s="131" t="str">
        <f t="shared" si="1"/>
        <v>ARG</v>
      </c>
      <c r="D27" s="131"/>
      <c r="E27" s="141"/>
      <c r="F27" s="142"/>
      <c r="G27" s="138"/>
      <c r="H27" s="139"/>
      <c r="I27" s="139"/>
      <c r="J27" s="143"/>
      <c r="K27" s="139"/>
      <c r="L27" s="138"/>
      <c r="M27" s="140"/>
      <c r="N27" s="135"/>
      <c r="O27" s="138"/>
      <c r="P27" s="140"/>
      <c r="Q27" s="41">
        <f>IFS(J27=0,0,J27="Todos los seminarios",RESUMEN!$J$13,J27="Seminario de Examen",RESUMEN!$J$14,J27="No",0)</f>
        <v>0</v>
      </c>
      <c r="R27" s="137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</row>
    <row r="28" ht="21.75" customHeight="1">
      <c r="A28" s="103"/>
      <c r="B28" s="131">
        <v>12.0</v>
      </c>
      <c r="C28" s="131" t="str">
        <f t="shared" si="1"/>
        <v>ARG</v>
      </c>
      <c r="D28" s="131"/>
      <c r="E28" s="141"/>
      <c r="F28" s="142"/>
      <c r="G28" s="138"/>
      <c r="H28" s="139"/>
      <c r="I28" s="139"/>
      <c r="J28" s="143"/>
      <c r="K28" s="139"/>
      <c r="L28" s="138"/>
      <c r="M28" s="140"/>
      <c r="N28" s="135"/>
      <c r="O28" s="138"/>
      <c r="P28" s="140"/>
      <c r="Q28" s="41">
        <f>IFS(J28=0,0,J28="Todos los seminarios",RESUMEN!$J$13,J28="Seminario de Examen",RESUMEN!$J$14,J28="No",0)</f>
        <v>0</v>
      </c>
      <c r="R28" s="137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</row>
    <row r="29" ht="21.75" customHeight="1">
      <c r="A29" s="103"/>
      <c r="B29" s="131">
        <v>13.0</v>
      </c>
      <c r="C29" s="131" t="str">
        <f t="shared" si="1"/>
        <v>ARG</v>
      </c>
      <c r="D29" s="131"/>
      <c r="E29" s="141"/>
      <c r="F29" s="142"/>
      <c r="G29" s="138"/>
      <c r="H29" s="139"/>
      <c r="I29" s="139"/>
      <c r="J29" s="143"/>
      <c r="K29" s="139"/>
      <c r="L29" s="138"/>
      <c r="M29" s="140"/>
      <c r="N29" s="135"/>
      <c r="O29" s="138"/>
      <c r="P29" s="140"/>
      <c r="Q29" s="41">
        <f>IFS(J29=0,0,J29="Todos los seminarios",RESUMEN!$J$13,J29="Seminario de Examen",RESUMEN!$J$14,J29="No",0)</f>
        <v>0</v>
      </c>
      <c r="R29" s="137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</row>
    <row r="30" ht="21.75" customHeight="1">
      <c r="A30" s="103"/>
      <c r="B30" s="131">
        <v>14.0</v>
      </c>
      <c r="C30" s="131" t="str">
        <f t="shared" si="1"/>
        <v>ARG</v>
      </c>
      <c r="D30" s="131"/>
      <c r="E30" s="141"/>
      <c r="F30" s="142"/>
      <c r="G30" s="138"/>
      <c r="H30" s="139"/>
      <c r="I30" s="139"/>
      <c r="J30" s="143"/>
      <c r="K30" s="139"/>
      <c r="L30" s="138"/>
      <c r="M30" s="140"/>
      <c r="N30" s="135"/>
      <c r="O30" s="138"/>
      <c r="P30" s="140"/>
      <c r="Q30" s="41">
        <f>IFS(J30=0,0,J30="Todos los seminarios",RESUMEN!$J$13,J30="Seminario de Examen",RESUMEN!$J$14,J30="No",0)</f>
        <v>0</v>
      </c>
      <c r="R30" s="137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</row>
    <row r="31" ht="21.75" customHeight="1">
      <c r="A31" s="103"/>
      <c r="B31" s="131">
        <v>15.0</v>
      </c>
      <c r="C31" s="131" t="str">
        <f t="shared" si="1"/>
        <v>ARG</v>
      </c>
      <c r="D31" s="131"/>
      <c r="E31" s="141"/>
      <c r="F31" s="142"/>
      <c r="G31" s="138"/>
      <c r="H31" s="139"/>
      <c r="I31" s="139"/>
      <c r="J31" s="143"/>
      <c r="K31" s="139"/>
      <c r="L31" s="138"/>
      <c r="M31" s="140"/>
      <c r="N31" s="135"/>
      <c r="O31" s="138"/>
      <c r="P31" s="140"/>
      <c r="Q31" s="41">
        <f>IFS(J31=0,0,J31="Todos los seminarios",RESUMEN!$J$13,J31="Seminario de Examen",RESUMEN!$J$14,J31="No",0)</f>
        <v>0</v>
      </c>
      <c r="R31" s="137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</row>
    <row r="32" ht="21.75" customHeight="1">
      <c r="A32" s="103"/>
      <c r="B32" s="131">
        <v>16.0</v>
      </c>
      <c r="C32" s="131" t="str">
        <f t="shared" si="1"/>
        <v>ARG</v>
      </c>
      <c r="D32" s="131"/>
      <c r="E32" s="141"/>
      <c r="F32" s="142"/>
      <c r="G32" s="138"/>
      <c r="H32" s="139"/>
      <c r="I32" s="139"/>
      <c r="J32" s="143"/>
      <c r="K32" s="139"/>
      <c r="L32" s="138"/>
      <c r="M32" s="140"/>
      <c r="N32" s="135"/>
      <c r="O32" s="138"/>
      <c r="P32" s="140"/>
      <c r="Q32" s="41">
        <f>IFS(J32=0,0,J32="Todos los seminarios",RESUMEN!$J$13,J32="Seminario de Examen",RESUMEN!$J$14,J32="No",0)</f>
        <v>0</v>
      </c>
      <c r="R32" s="137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</row>
    <row r="33" ht="21.75" customHeight="1">
      <c r="A33" s="103"/>
      <c r="B33" s="131">
        <v>17.0</v>
      </c>
      <c r="C33" s="131" t="str">
        <f t="shared" si="1"/>
        <v>ARG</v>
      </c>
      <c r="D33" s="131"/>
      <c r="E33" s="141"/>
      <c r="F33" s="142"/>
      <c r="G33" s="138"/>
      <c r="H33" s="139"/>
      <c r="I33" s="139"/>
      <c r="J33" s="143"/>
      <c r="K33" s="139"/>
      <c r="L33" s="138"/>
      <c r="M33" s="140"/>
      <c r="N33" s="135"/>
      <c r="O33" s="138"/>
      <c r="P33" s="140"/>
      <c r="Q33" s="41">
        <f>IFS(J33=0,0,J33="Todos los seminarios",RESUMEN!$J$13,J33="Seminario de Examen",RESUMEN!$J$14,J33="No",0)</f>
        <v>0</v>
      </c>
      <c r="R33" s="137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</row>
    <row r="34" ht="21.75" customHeight="1">
      <c r="A34" s="103"/>
      <c r="B34" s="131">
        <v>18.0</v>
      </c>
      <c r="C34" s="131" t="str">
        <f t="shared" si="1"/>
        <v>ARG</v>
      </c>
      <c r="D34" s="131"/>
      <c r="E34" s="141"/>
      <c r="F34" s="142"/>
      <c r="G34" s="138"/>
      <c r="H34" s="139"/>
      <c r="I34" s="139"/>
      <c r="J34" s="143"/>
      <c r="K34" s="139"/>
      <c r="L34" s="138"/>
      <c r="M34" s="140"/>
      <c r="N34" s="135"/>
      <c r="O34" s="138"/>
      <c r="P34" s="140"/>
      <c r="Q34" s="41">
        <f>IFS(J34=0,0,J34="Todos los seminarios",RESUMEN!$J$13,J34="Seminario de Examen",RESUMEN!$J$14,J34="No",0)</f>
        <v>0</v>
      </c>
      <c r="R34" s="137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</row>
    <row r="35" ht="21.75" customHeight="1">
      <c r="A35" s="103"/>
      <c r="B35" s="131">
        <v>19.0</v>
      </c>
      <c r="C35" s="131" t="str">
        <f t="shared" si="1"/>
        <v>ARG</v>
      </c>
      <c r="D35" s="131"/>
      <c r="E35" s="141"/>
      <c r="F35" s="142"/>
      <c r="G35" s="138"/>
      <c r="H35" s="139"/>
      <c r="I35" s="139"/>
      <c r="J35" s="143"/>
      <c r="K35" s="139"/>
      <c r="L35" s="138"/>
      <c r="M35" s="140"/>
      <c r="N35" s="135"/>
      <c r="O35" s="138"/>
      <c r="P35" s="140"/>
      <c r="Q35" s="41">
        <f>IFS(J35=0,0,J35="Todos los seminarios",RESUMEN!$J$13,J35="Seminario de Examen",RESUMEN!$J$14,J35="No",0)</f>
        <v>0</v>
      </c>
      <c r="R35" s="137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</row>
    <row r="36" ht="21.75" customHeight="1">
      <c r="A36" s="103"/>
      <c r="B36" s="131">
        <v>20.0</v>
      </c>
      <c r="C36" s="131" t="str">
        <f t="shared" si="1"/>
        <v>ARG</v>
      </c>
      <c r="D36" s="131"/>
      <c r="E36" s="141"/>
      <c r="F36" s="142"/>
      <c r="G36" s="138"/>
      <c r="H36" s="139"/>
      <c r="I36" s="139"/>
      <c r="J36" s="143"/>
      <c r="K36" s="139"/>
      <c r="L36" s="138"/>
      <c r="M36" s="140"/>
      <c r="N36" s="135"/>
      <c r="O36" s="138"/>
      <c r="P36" s="140"/>
      <c r="Q36" s="41">
        <f>IFS(J36=0,0,J36="Todos los seminarios",RESUMEN!$J$13,J36="Seminario de Examen",RESUMEN!$J$14,J36="No",0)</f>
        <v>0</v>
      </c>
      <c r="R36" s="137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</row>
    <row r="37" ht="21.75" customHeight="1">
      <c r="A37" s="103"/>
      <c r="B37" s="131">
        <v>21.0</v>
      </c>
      <c r="C37" s="131" t="str">
        <f t="shared" si="1"/>
        <v>ARG</v>
      </c>
      <c r="D37" s="131"/>
      <c r="E37" s="141"/>
      <c r="F37" s="142"/>
      <c r="G37" s="138"/>
      <c r="H37" s="139"/>
      <c r="I37" s="139"/>
      <c r="J37" s="143"/>
      <c r="K37" s="139"/>
      <c r="L37" s="138"/>
      <c r="M37" s="140"/>
      <c r="N37" s="135"/>
      <c r="O37" s="138"/>
      <c r="P37" s="140"/>
      <c r="Q37" s="41">
        <f>IFS(J37=0,0,J37="Todos los seminarios",RESUMEN!$J$13,J37="Seminario de Examen",RESUMEN!$J$14,J37="No",0)</f>
        <v>0</v>
      </c>
      <c r="R37" s="137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</row>
    <row r="38" ht="21.75" customHeight="1">
      <c r="A38" s="103"/>
      <c r="B38" s="131">
        <v>22.0</v>
      </c>
      <c r="C38" s="131" t="str">
        <f t="shared" si="1"/>
        <v>ARG</v>
      </c>
      <c r="D38" s="131"/>
      <c r="E38" s="141"/>
      <c r="F38" s="142"/>
      <c r="G38" s="138"/>
      <c r="H38" s="139"/>
      <c r="I38" s="139"/>
      <c r="J38" s="143"/>
      <c r="K38" s="139"/>
      <c r="L38" s="138"/>
      <c r="M38" s="140"/>
      <c r="N38" s="135"/>
      <c r="O38" s="138"/>
      <c r="P38" s="140"/>
      <c r="Q38" s="41">
        <f>IFS(J38=0,0,J38="Todos los seminarios",RESUMEN!$J$13,J38="Seminario de Examen",RESUMEN!$J$14,J38="No",0)</f>
        <v>0</v>
      </c>
      <c r="R38" s="137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</row>
    <row r="39" ht="21.75" customHeight="1">
      <c r="A39" s="103"/>
      <c r="B39" s="131">
        <v>23.0</v>
      </c>
      <c r="C39" s="131" t="str">
        <f t="shared" si="1"/>
        <v>ARG</v>
      </c>
      <c r="D39" s="131"/>
      <c r="E39" s="141"/>
      <c r="F39" s="142"/>
      <c r="G39" s="138"/>
      <c r="H39" s="139"/>
      <c r="I39" s="139"/>
      <c r="J39" s="143"/>
      <c r="K39" s="139"/>
      <c r="L39" s="138"/>
      <c r="M39" s="140"/>
      <c r="N39" s="135"/>
      <c r="O39" s="138"/>
      <c r="P39" s="140"/>
      <c r="Q39" s="41">
        <f>IFS(J39=0,0,J39="Todos los seminarios",RESUMEN!$J$13,J39="Seminario de Examen",RESUMEN!$J$14,J39="No",0)</f>
        <v>0</v>
      </c>
      <c r="R39" s="137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</row>
    <row r="40" ht="21.75" customHeight="1">
      <c r="A40" s="103"/>
      <c r="B40" s="131">
        <v>24.0</v>
      </c>
      <c r="C40" s="131" t="str">
        <f t="shared" si="1"/>
        <v>ARG</v>
      </c>
      <c r="D40" s="131"/>
      <c r="E40" s="141"/>
      <c r="F40" s="142"/>
      <c r="G40" s="138"/>
      <c r="H40" s="139"/>
      <c r="I40" s="139"/>
      <c r="J40" s="143"/>
      <c r="K40" s="139"/>
      <c r="L40" s="138"/>
      <c r="M40" s="140"/>
      <c r="N40" s="135"/>
      <c r="O40" s="138"/>
      <c r="P40" s="140"/>
      <c r="Q40" s="41">
        <f>IFS(J40=0,0,J40="Todos los seminarios",RESUMEN!$J$13,J40="Seminario de Examen",RESUMEN!$J$14,J40="No",0)</f>
        <v>0</v>
      </c>
      <c r="R40" s="137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</row>
    <row r="41" ht="21.75" customHeight="1">
      <c r="A41" s="103"/>
      <c r="B41" s="131">
        <v>25.0</v>
      </c>
      <c r="C41" s="131" t="str">
        <f t="shared" si="1"/>
        <v>ARG</v>
      </c>
      <c r="D41" s="131"/>
      <c r="E41" s="141"/>
      <c r="F41" s="142"/>
      <c r="G41" s="138"/>
      <c r="H41" s="139"/>
      <c r="I41" s="139"/>
      <c r="J41" s="143"/>
      <c r="K41" s="139"/>
      <c r="L41" s="138"/>
      <c r="M41" s="140"/>
      <c r="N41" s="135"/>
      <c r="O41" s="138"/>
      <c r="P41" s="140"/>
      <c r="Q41" s="41">
        <f>IFS(J41=0,0,J41="Todos los seminarios",RESUMEN!$J$13,J41="Seminario de Examen",RESUMEN!$J$14,J41="No",0)</f>
        <v>0</v>
      </c>
      <c r="R41" s="137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</row>
    <row r="42" ht="21.75" customHeight="1">
      <c r="A42" s="103"/>
      <c r="B42" s="131">
        <v>26.0</v>
      </c>
      <c r="C42" s="131" t="str">
        <f t="shared" si="1"/>
        <v>ARG</v>
      </c>
      <c r="D42" s="131"/>
      <c r="E42" s="141"/>
      <c r="F42" s="142"/>
      <c r="G42" s="138"/>
      <c r="H42" s="139"/>
      <c r="I42" s="139"/>
      <c r="J42" s="143"/>
      <c r="K42" s="139"/>
      <c r="L42" s="138"/>
      <c r="M42" s="140"/>
      <c r="N42" s="135"/>
      <c r="O42" s="138"/>
      <c r="P42" s="140"/>
      <c r="Q42" s="41">
        <f>IFS(J42=0,0,J42="Todos los seminarios",RESUMEN!$J$13,J42="Seminario de Examen",RESUMEN!$J$14,J42="No",0)</f>
        <v>0</v>
      </c>
      <c r="R42" s="137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</row>
    <row r="43" ht="21.75" customHeight="1">
      <c r="A43" s="103"/>
      <c r="B43" s="131">
        <v>27.0</v>
      </c>
      <c r="C43" s="131" t="str">
        <f t="shared" si="1"/>
        <v>ARG</v>
      </c>
      <c r="D43" s="131"/>
      <c r="E43" s="141"/>
      <c r="F43" s="142"/>
      <c r="G43" s="138"/>
      <c r="H43" s="139"/>
      <c r="I43" s="139"/>
      <c r="J43" s="143"/>
      <c r="K43" s="139"/>
      <c r="L43" s="138"/>
      <c r="M43" s="140"/>
      <c r="N43" s="135"/>
      <c r="O43" s="138"/>
      <c r="P43" s="140"/>
      <c r="Q43" s="41">
        <f>IFS(J43=0,0,J43="Todos los seminarios",RESUMEN!$J$13,J43="Seminario de Examen",RESUMEN!$J$14,J43="No",0)</f>
        <v>0</v>
      </c>
      <c r="R43" s="137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</row>
    <row r="44" ht="21.75" customHeight="1">
      <c r="A44" s="103"/>
      <c r="B44" s="131">
        <v>28.0</v>
      </c>
      <c r="C44" s="131" t="str">
        <f t="shared" si="1"/>
        <v>ARG</v>
      </c>
      <c r="D44" s="131"/>
      <c r="E44" s="141"/>
      <c r="F44" s="142"/>
      <c r="G44" s="138"/>
      <c r="H44" s="139"/>
      <c r="I44" s="139"/>
      <c r="J44" s="143"/>
      <c r="K44" s="139"/>
      <c r="L44" s="138"/>
      <c r="M44" s="140"/>
      <c r="N44" s="135"/>
      <c r="O44" s="138"/>
      <c r="P44" s="140"/>
      <c r="Q44" s="41">
        <f>IFS(J44=0,0,J44="Todos los seminarios",RESUMEN!$J$13,J44="Seminario de Examen",RESUMEN!$J$14,J44="No",0)</f>
        <v>0</v>
      </c>
      <c r="R44" s="137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</row>
    <row r="45" ht="21.75" customHeight="1">
      <c r="A45" s="103"/>
      <c r="B45" s="131">
        <v>29.0</v>
      </c>
      <c r="C45" s="131" t="str">
        <f t="shared" si="1"/>
        <v>ARG</v>
      </c>
      <c r="D45" s="131"/>
      <c r="E45" s="141"/>
      <c r="F45" s="142"/>
      <c r="G45" s="138"/>
      <c r="H45" s="139"/>
      <c r="I45" s="139"/>
      <c r="J45" s="143"/>
      <c r="K45" s="139"/>
      <c r="L45" s="138"/>
      <c r="M45" s="140"/>
      <c r="N45" s="135"/>
      <c r="O45" s="138"/>
      <c r="P45" s="140"/>
      <c r="Q45" s="41">
        <f>IFS(J45=0,0,J45="Todos los seminarios",RESUMEN!$J$13,J45="Seminario de Examen",RESUMEN!$J$14,J45="No",0)</f>
        <v>0</v>
      </c>
      <c r="R45" s="137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</row>
    <row r="46" ht="21.75" customHeight="1">
      <c r="A46" s="103"/>
      <c r="B46" s="131">
        <v>30.0</v>
      </c>
      <c r="C46" s="131" t="str">
        <f t="shared" si="1"/>
        <v>ARG</v>
      </c>
      <c r="D46" s="131"/>
      <c r="E46" s="141"/>
      <c r="F46" s="142"/>
      <c r="G46" s="138"/>
      <c r="H46" s="139"/>
      <c r="I46" s="139"/>
      <c r="J46" s="143"/>
      <c r="K46" s="139"/>
      <c r="L46" s="138"/>
      <c r="M46" s="140"/>
      <c r="N46" s="135"/>
      <c r="O46" s="138"/>
      <c r="P46" s="140"/>
      <c r="Q46" s="41">
        <f>IFS(J46=0,0,J46="Todos los seminarios",RESUMEN!$J$13,J46="Seminario de Examen",RESUMEN!$J$14,J46="No",0)</f>
        <v>0</v>
      </c>
      <c r="R46" s="137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</row>
    <row r="47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44"/>
      <c r="O47" s="144"/>
      <c r="P47" s="144"/>
      <c r="Q47" s="144"/>
      <c r="R47" s="103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</row>
    <row r="48" ht="24.75" hidden="1" customHeight="1">
      <c r="A48" s="103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103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</row>
    <row r="49" ht="24.75" hidden="1" customHeight="1">
      <c r="A49" s="103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103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</row>
    <row r="50" ht="12.75" hidden="1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</row>
    <row r="51" ht="12.75" hidden="1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</row>
    <row r="52" ht="12.75" hidden="1" customHeight="1">
      <c r="A52" s="72"/>
      <c r="B52" s="72"/>
      <c r="C52" s="72" t="str">
        <f>RESUMEN!#REF!</f>
        <v>#ERROR!</v>
      </c>
      <c r="D52" s="72"/>
      <c r="E52" s="72"/>
      <c r="F52" s="72"/>
      <c r="G52" s="72"/>
      <c r="H52" s="145"/>
      <c r="I52" s="145"/>
      <c r="J52" s="145"/>
      <c r="K52" s="145"/>
      <c r="L52" s="72"/>
      <c r="M52" s="145"/>
      <c r="N52" s="145"/>
      <c r="O52" s="145"/>
      <c r="P52" s="145"/>
      <c r="Q52" s="145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</row>
    <row r="53" ht="12.75" hidden="1" customHeight="1">
      <c r="A53" s="72"/>
      <c r="B53" s="72"/>
      <c r="C53" s="72" t="str">
        <f>RESUMEN!#REF!</f>
        <v>#ERROR!</v>
      </c>
      <c r="D53" s="72"/>
      <c r="E53" s="72"/>
      <c r="F53" s="72"/>
      <c r="G53" s="72"/>
      <c r="H53" s="145"/>
      <c r="I53" s="145"/>
      <c r="J53" s="72"/>
      <c r="K53" s="145"/>
      <c r="L53" s="72"/>
      <c r="M53" s="145"/>
      <c r="N53" s="145"/>
      <c r="O53" s="145"/>
      <c r="P53" s="145"/>
      <c r="Q53" s="145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</row>
    <row r="54" ht="12.75" hidden="1" customHeight="1">
      <c r="A54" s="72"/>
      <c r="B54" s="72"/>
      <c r="C54" s="72" t="str">
        <f>RESUMEN!#REF!</f>
        <v>#ERROR!</v>
      </c>
      <c r="D54" s="72"/>
      <c r="E54" s="72"/>
      <c r="F54" s="72"/>
      <c r="G54" s="72"/>
      <c r="H54" s="145"/>
      <c r="I54" s="145"/>
      <c r="J54" s="72"/>
      <c r="K54" s="145"/>
      <c r="L54" s="72"/>
      <c r="M54" s="145"/>
      <c r="N54" s="145"/>
      <c r="O54" s="145"/>
      <c r="P54" s="145"/>
      <c r="Q54" s="145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</row>
    <row r="55" ht="12.75" hidden="1" customHeight="1">
      <c r="A55" s="72"/>
      <c r="B55" s="72"/>
      <c r="C55" s="72" t="str">
        <f>RESUMEN!#REF!</f>
        <v>#ERROR!</v>
      </c>
      <c r="D55" s="72"/>
      <c r="E55" s="72"/>
      <c r="F55" s="72"/>
      <c r="G55" s="72"/>
      <c r="H55" s="145"/>
      <c r="I55" s="145"/>
      <c r="J55" s="72"/>
      <c r="K55" s="145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</row>
    <row r="56" ht="12.75" hidden="1" customHeight="1">
      <c r="A56" s="72"/>
      <c r="B56" s="72"/>
      <c r="C56" s="72" t="str">
        <f>RESUMEN!A9</f>
        <v/>
      </c>
      <c r="D56" s="72"/>
      <c r="E56" s="72" t="str">
        <f>RESUMEN!B9</f>
        <v/>
      </c>
      <c r="F56" s="72"/>
      <c r="G56" s="72"/>
      <c r="H56" s="145"/>
      <c r="I56" s="145"/>
      <c r="J56" s="72"/>
      <c r="K56" s="145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</row>
    <row r="57" ht="12.75" hidden="1" customHeight="1">
      <c r="A57" s="72"/>
      <c r="B57" s="72"/>
      <c r="C57" s="72" t="str">
        <f>RESUMEN!A10</f>
        <v/>
      </c>
      <c r="D57" s="72"/>
      <c r="E57" s="72" t="str">
        <f>RESUMEN!B10</f>
        <v/>
      </c>
      <c r="F57" s="72"/>
      <c r="G57" s="72"/>
      <c r="H57" s="145"/>
      <c r="I57" s="145"/>
      <c r="J57" s="72"/>
      <c r="K57" s="145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</row>
    <row r="58" ht="12.75" hidden="1" customHeight="1">
      <c r="A58" s="72"/>
      <c r="B58" s="72"/>
      <c r="C58" s="72" t="str">
        <f>RESUMEN!A11</f>
        <v/>
      </c>
      <c r="D58" s="72"/>
      <c r="E58" s="72"/>
      <c r="F58" s="72"/>
      <c r="G58" s="72"/>
      <c r="H58" s="145"/>
      <c r="I58" s="145"/>
      <c r="J58" s="72"/>
      <c r="K58" s="145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</row>
    <row r="59" ht="12.75" hidden="1" customHeight="1">
      <c r="A59" s="72"/>
      <c r="B59" s="72"/>
      <c r="C59" s="72" t="str">
        <f>RESUMEN!A12</f>
        <v/>
      </c>
      <c r="D59" s="72"/>
      <c r="E59" s="72"/>
      <c r="F59" s="72"/>
      <c r="G59" s="72"/>
      <c r="H59" s="72"/>
      <c r="I59" s="145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</row>
    <row r="60" ht="12.75" hidden="1" customHeight="1">
      <c r="A60" s="72"/>
      <c r="B60" s="72"/>
      <c r="C60" s="72" t="str">
        <f>RESUMEN!A13</f>
        <v/>
      </c>
      <c r="D60" s="72"/>
      <c r="E60" s="72"/>
      <c r="F60" s="72"/>
      <c r="G60" s="72"/>
      <c r="H60" s="72"/>
      <c r="I60" s="145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</row>
    <row r="61" ht="12.75" hidden="1" customHeight="1">
      <c r="A61" s="72"/>
      <c r="B61" s="72"/>
      <c r="C61" s="72" t="str">
        <f>RESUMEN!A15</f>
        <v/>
      </c>
      <c r="D61" s="72"/>
      <c r="E61" s="72"/>
      <c r="F61" s="72"/>
      <c r="G61" s="72"/>
      <c r="H61" s="72"/>
      <c r="I61" s="145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</row>
    <row r="62" ht="12.75" hidden="1" customHeight="1">
      <c r="A62" s="72"/>
      <c r="B62" s="72"/>
      <c r="C62" s="72" t="str">
        <f>RESUMEN!A16</f>
        <v/>
      </c>
      <c r="D62" s="72"/>
      <c r="E62" s="72"/>
      <c r="F62" s="72"/>
      <c r="G62" s="72"/>
      <c r="H62" s="72"/>
      <c r="I62" s="145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</row>
    <row r="63" ht="12.75" hidden="1" customHeight="1">
      <c r="A63" s="72"/>
      <c r="B63" s="72"/>
      <c r="C63" s="72" t="str">
        <f>RESUMEN!A17</f>
        <v/>
      </c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</row>
    <row r="64" ht="12.75" hidden="1" customHeight="1">
      <c r="A64" s="72"/>
      <c r="B64" s="72"/>
      <c r="C64" s="72" t="str">
        <f>RESUMEN!A18</f>
        <v/>
      </c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</row>
    <row r="65" ht="12.75" hidden="1" customHeight="1">
      <c r="A65" s="72"/>
      <c r="B65" s="72"/>
      <c r="C65" s="72" t="str">
        <f t="shared" ref="C65:C66" si="2">#REF!</f>
        <v>#REF!</v>
      </c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</row>
    <row r="66" ht="12.75" hidden="1" customHeight="1">
      <c r="A66" s="72"/>
      <c r="B66" s="72"/>
      <c r="C66" s="72" t="str">
        <f t="shared" si="2"/>
        <v>#REF!</v>
      </c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</row>
    <row r="67" ht="12.75" hidden="1" customHeight="1">
      <c r="A67" s="72"/>
      <c r="B67" s="72"/>
      <c r="C67" s="72" t="str">
        <f>RESUMEN!A20</f>
        <v/>
      </c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</row>
    <row r="68" ht="12.75" hidden="1" customHeight="1">
      <c r="A68" s="72"/>
      <c r="B68" s="72"/>
      <c r="C68" s="72" t="str">
        <f>RESUMEN!A22</f>
        <v/>
      </c>
      <c r="D68" s="72"/>
      <c r="E68" s="72" t="str">
        <f>RESUMEN!B22</f>
        <v/>
      </c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</row>
    <row r="69" ht="12.75" hidden="1" customHeight="1">
      <c r="A69" s="72"/>
      <c r="B69" s="72"/>
      <c r="C69" s="72" t="str">
        <f>RESUMEN!#REF!</f>
        <v>#ERROR!</v>
      </c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  <row r="70" ht="12.75" hidden="1" customHeight="1">
      <c r="A70" s="72"/>
      <c r="B70" s="72"/>
      <c r="C70" s="72" t="str">
        <f>RESUMEN!#REF!</f>
        <v>#ERROR!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</row>
    <row r="71" ht="12.75" hidden="1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</row>
    <row r="72" ht="12.75" hidden="1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</row>
    <row r="73" ht="12.75" hidden="1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</row>
    <row r="74" ht="12.75" hidden="1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</row>
    <row r="75" ht="12.75" hidden="1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</row>
    <row r="76" ht="12.75" hidden="1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</row>
    <row r="77" ht="12.75" hidden="1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</row>
    <row r="78" ht="12.75" hidden="1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</row>
    <row r="79" ht="12.75" hidden="1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</row>
    <row r="80" ht="12.75" hidden="1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</row>
    <row r="81" ht="12.75" hidden="1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</row>
    <row r="82" ht="12.75" hidden="1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</row>
    <row r="83" ht="12.75" hidden="1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</row>
    <row r="84" ht="12.75" hidden="1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</row>
    <row r="85" ht="12.75" hidden="1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</row>
    <row r="86" ht="12.75" hidden="1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ht="12.75" hidden="1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ht="12.75" hidden="1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ht="12.75" hidden="1" customHeigh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  <row r="90" ht="12.75" hidden="1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</row>
    <row r="91" ht="12.75" hidden="1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</row>
    <row r="92" ht="12.75" hidden="1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</row>
    <row r="93" ht="12.75" hidden="1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</row>
    <row r="94" ht="12.75" hidden="1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</row>
    <row r="95" ht="12.75" hidden="1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</row>
    <row r="96" ht="12.75" hidden="1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</row>
    <row r="97" ht="12.75" hidden="1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</row>
    <row r="98" ht="12.75" hidden="1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</row>
    <row r="99" ht="12.75" hidden="1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</row>
    <row r="100" ht="12.75" hidden="1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</row>
    <row r="101" ht="12.75" hidden="1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</row>
    <row r="102" ht="12.75" hidden="1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</row>
    <row r="103" ht="12.75" hidden="1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</row>
    <row r="104" ht="12.75" hidden="1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</row>
    <row r="105" ht="12.75" hidden="1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</row>
    <row r="106" ht="12.75" hidden="1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</row>
    <row r="107" ht="12.75" hidden="1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</row>
    <row r="108" ht="12.75" hidden="1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</row>
    <row r="109" ht="12.75" hidden="1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</row>
    <row r="110" ht="12.75" hidden="1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</row>
    <row r="111" ht="12.75" hidden="1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</row>
    <row r="112" ht="12.75" hidden="1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</row>
    <row r="113" ht="12.75" hidden="1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</row>
    <row r="114" ht="12.75" hidden="1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</row>
    <row r="115" ht="12.75" hidden="1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</row>
    <row r="116" ht="12.75" hidden="1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</row>
    <row r="117" ht="12.75" hidden="1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</row>
    <row r="118" ht="12.75" hidden="1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</row>
    <row r="119" ht="12.75" hidden="1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</row>
    <row r="120" ht="12.75" hidden="1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</row>
    <row r="121" ht="12.75" hidden="1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</row>
    <row r="122" ht="12.75" hidden="1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</row>
    <row r="123" ht="12.75" hidden="1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</row>
    <row r="124" ht="12.75" hidden="1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</row>
    <row r="125" ht="12.75" hidden="1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</row>
    <row r="126" ht="12.75" hidden="1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</row>
    <row r="127" ht="12.75" hidden="1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</row>
    <row r="128" ht="12.75" hidden="1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</row>
    <row r="129" ht="12.75" hidden="1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</row>
    <row r="130" ht="12.75" hidden="1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</row>
    <row r="131" ht="12.75" hidden="1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</row>
    <row r="132" ht="12.75" hidden="1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</row>
    <row r="133" ht="12.75" hidden="1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</row>
    <row r="134" ht="12.75" hidden="1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</row>
    <row r="135" ht="12.75" hidden="1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</row>
    <row r="136" ht="12.75" hidden="1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</row>
    <row r="137" ht="12.75" hidden="1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</row>
    <row r="138" ht="12.75" hidden="1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</row>
    <row r="139" ht="12.75" hidden="1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</row>
    <row r="140" ht="12.75" hidden="1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</row>
    <row r="141" ht="12.75" hidden="1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</row>
    <row r="142" ht="12.75" hidden="1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</row>
    <row r="143" ht="12.75" hidden="1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</row>
    <row r="144" ht="12.75" hidden="1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</row>
    <row r="145" ht="12.75" hidden="1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</row>
    <row r="146" ht="12.75" hidden="1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</row>
    <row r="147" ht="12.75" hidden="1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</row>
    <row r="148" ht="12.75" hidden="1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</row>
    <row r="149" ht="12.75" hidden="1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</row>
    <row r="150" ht="12.75" hidden="1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</row>
    <row r="151" ht="12.75" hidden="1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</row>
    <row r="152" ht="12.75" hidden="1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</row>
    <row r="153" ht="12.75" hidden="1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</row>
    <row r="154" ht="12.75" hidden="1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</row>
    <row r="155" ht="12.75" hidden="1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</row>
    <row r="156" ht="12.75" hidden="1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</row>
    <row r="157" ht="12.75" hidden="1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</row>
    <row r="158" ht="12.75" hidden="1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</row>
    <row r="159" ht="12.75" hidden="1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</row>
    <row r="160" ht="12.75" hidden="1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</row>
    <row r="161" ht="12.75" hidden="1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</row>
    <row r="162" ht="12.75" hidden="1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</row>
    <row r="163" ht="12.75" hidden="1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</row>
    <row r="164" ht="12.75" hidden="1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</row>
    <row r="165" ht="12.75" hidden="1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</row>
    <row r="166" ht="12.75" hidden="1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</row>
    <row r="167" ht="12.75" hidden="1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</row>
    <row r="168" ht="12.75" hidden="1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</row>
    <row r="169" ht="12.75" hidden="1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</row>
    <row r="170" ht="12.75" hidden="1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</row>
    <row r="171" ht="12.75" hidden="1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</row>
    <row r="172" ht="12.75" hidden="1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</row>
    <row r="173" ht="12.75" hidden="1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</row>
    <row r="174" ht="12.75" hidden="1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</row>
    <row r="175" ht="12.75" hidden="1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</row>
    <row r="176" ht="12.75" hidden="1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</row>
    <row r="177" ht="12.75" hidden="1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</row>
    <row r="178" ht="12.75" hidden="1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</row>
    <row r="179" ht="12.75" hidden="1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</row>
    <row r="180" ht="12.75" hidden="1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</row>
    <row r="181" ht="12.75" hidden="1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</row>
    <row r="182" ht="12.75" hidden="1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</row>
    <row r="183" ht="12.75" hidden="1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</row>
    <row r="184" ht="12.75" hidden="1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</row>
    <row r="185" ht="12.75" hidden="1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</row>
    <row r="186" ht="12.75" hidden="1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</row>
    <row r="187" ht="12.75" hidden="1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</row>
    <row r="188" ht="12.75" hidden="1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</row>
    <row r="189" ht="12.75" hidden="1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</row>
    <row r="190" ht="12.75" hidden="1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</row>
    <row r="191" ht="12.75" hidden="1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</row>
    <row r="192" ht="12.75" hidden="1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</row>
    <row r="193" ht="12.75" hidden="1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</row>
    <row r="194" ht="12.75" hidden="1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</row>
    <row r="195" ht="12.75" hidden="1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</row>
    <row r="196" ht="12.75" hidden="1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</row>
    <row r="197" ht="12.75" hidden="1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</row>
    <row r="198" ht="12.75" hidden="1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</row>
    <row r="199" ht="12.75" hidden="1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</row>
    <row r="200" ht="12.75" hidden="1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</row>
    <row r="201" ht="12.75" hidden="1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</row>
    <row r="202" ht="12.75" hidden="1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</row>
    <row r="203" ht="12.75" hidden="1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</row>
    <row r="204" ht="12.75" hidden="1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</row>
    <row r="205" ht="12.75" hidden="1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</row>
    <row r="206" ht="12.75" hidden="1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</row>
    <row r="207" ht="12.75" hidden="1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</row>
    <row r="208" ht="12.75" hidden="1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</row>
    <row r="209" ht="12.75" hidden="1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</row>
    <row r="210" ht="12.75" hidden="1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</row>
    <row r="211" ht="12.75" hidden="1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</row>
    <row r="212" ht="12.75" hidden="1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</row>
    <row r="213" ht="12.75" hidden="1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</row>
    <row r="214" ht="12.75" hidden="1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</row>
    <row r="215" ht="12.75" hidden="1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</row>
    <row r="216" ht="12.75" hidden="1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</row>
    <row r="217" ht="12.75" hidden="1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</row>
    <row r="218" ht="12.75" hidden="1" customHeight="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</row>
    <row r="219" ht="12.75" hidden="1" customHeight="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</row>
    <row r="220" ht="12.75" hidden="1" customHeight="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</row>
    <row r="221" ht="12.75" hidden="1" customHeight="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</row>
    <row r="222" ht="12.75" hidden="1" customHeight="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</row>
    <row r="223" ht="12.75" hidden="1" customHeight="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</row>
    <row r="224" ht="12.75" hidden="1" customHeight="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</row>
    <row r="225" ht="12.75" hidden="1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</row>
    <row r="226" ht="12.75" hidden="1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</row>
    <row r="227" ht="12.75" hidden="1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</row>
    <row r="228" ht="12.75" hidden="1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</row>
    <row r="229" ht="12.75" hidden="1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</row>
    <row r="230" ht="12.75" hidden="1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</row>
    <row r="231" ht="12.75" hidden="1" customHeight="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</row>
    <row r="232" ht="12.75" hidden="1" customHeight="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</row>
    <row r="233" ht="12.75" hidden="1" customHeight="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</row>
    <row r="234" ht="12.75" hidden="1" customHeight="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</row>
    <row r="235" ht="12.75" hidden="1" customHeight="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</row>
    <row r="236" ht="12.75" hidden="1" customHeight="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</row>
    <row r="237" ht="12.75" hidden="1" customHeight="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</row>
    <row r="238" ht="12.75" hidden="1" customHeight="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</row>
    <row r="239" ht="12.75" hidden="1" customHeight="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</row>
    <row r="240" ht="12.75" hidden="1" customHeight="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</row>
    <row r="241" ht="12.75" hidden="1" customHeight="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</row>
    <row r="242" ht="12.75" hidden="1" customHeight="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</row>
    <row r="243" ht="12.75" hidden="1" customHeight="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</row>
    <row r="244" ht="12.75" hidden="1" customHeight="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</row>
    <row r="245" ht="12.75" hidden="1" customHeight="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</row>
    <row r="246" ht="12.75" hidden="1" customHeight="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</row>
    <row r="247" ht="12.75" hidden="1" customHeight="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</row>
    <row r="248" ht="12.75" hidden="1" customHeight="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</row>
    <row r="249" ht="12.75" hidden="1" customHeight="1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</row>
    <row r="250" ht="12.75" hidden="1" customHeight="1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</row>
    <row r="251" ht="12.75" hidden="1" customHeight="1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</row>
    <row r="252" ht="12.75" hidden="1" customHeight="1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</row>
    <row r="253" ht="12.75" hidden="1" customHeight="1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</row>
    <row r="254" ht="12.75" hidden="1" customHeight="1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</row>
    <row r="255" ht="12.75" hidden="1" customHeight="1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</row>
    <row r="256" ht="12.75" hidden="1" customHeight="1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</row>
    <row r="257" ht="12.75" hidden="1" customHeight="1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</row>
    <row r="258" ht="12.75" hidden="1" customHeight="1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</row>
    <row r="259" ht="12.75" hidden="1" customHeight="1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</row>
    <row r="260" ht="12.75" hidden="1" customHeight="1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</row>
    <row r="261" ht="12.75" hidden="1" customHeight="1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</row>
    <row r="262" ht="12.75" hidden="1" customHeight="1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</row>
    <row r="263" ht="12.75" hidden="1" customHeight="1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</row>
    <row r="264" ht="12.75" hidden="1" customHeight="1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</row>
    <row r="265" ht="12.75" hidden="1" customHeight="1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</row>
    <row r="266" ht="12.75" hidden="1" customHeight="1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</row>
    <row r="267" ht="12.75" hidden="1" customHeight="1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</row>
    <row r="268" ht="12.75" hidden="1" customHeight="1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</row>
    <row r="269" ht="12.75" hidden="1" customHeight="1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</row>
    <row r="270" ht="12.75" hidden="1" customHeight="1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</row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</sheetData>
  <mergeCells count="21">
    <mergeCell ref="E2:R2"/>
    <mergeCell ref="E3:R3"/>
    <mergeCell ref="E5:R5"/>
    <mergeCell ref="E6:R6"/>
    <mergeCell ref="I8:J8"/>
    <mergeCell ref="I9:J10"/>
    <mergeCell ref="E11:S11"/>
    <mergeCell ref="K12:M13"/>
    <mergeCell ref="N12:P13"/>
    <mergeCell ref="Q12:Q16"/>
    <mergeCell ref="K14:K16"/>
    <mergeCell ref="L14:M14"/>
    <mergeCell ref="N14:N16"/>
    <mergeCell ref="O14:P14"/>
    <mergeCell ref="F8:H8"/>
    <mergeCell ref="B12:B16"/>
    <mergeCell ref="C12:D13"/>
    <mergeCell ref="E12:E16"/>
    <mergeCell ref="F12:F16"/>
    <mergeCell ref="I12:I16"/>
    <mergeCell ref="J12:J16"/>
  </mergeCells>
  <dataValidations>
    <dataValidation type="list" allowBlank="1" showErrorMessage="1" sqref="C11:D11">
      <formula1>$C$52:$C$70</formula1>
    </dataValidation>
    <dataValidation type="list" allowBlank="1" showErrorMessage="1" sqref="I17:I46">
      <formula1>"Aspirante,3° Kyu,2° Kyu,1° Kyu,1° Dan,2° Dan,3° Dan,4° Dan,5° Dan,6° Dan,7° Dan"</formula1>
    </dataValidation>
    <dataValidation type="list" allowBlank="1" showErrorMessage="1" sqref="M17:M46 P17:P46">
      <formula1>"FAK,CLAK,OTRO"</formula1>
    </dataValidation>
    <dataValidation type="list" allowBlank="1" showErrorMessage="1" sqref="H17:H46">
      <formula1>"M,F"</formula1>
    </dataValidation>
    <dataValidation type="list" allowBlank="1" showErrorMessage="1" sqref="N17:N46">
      <formula1>"1° Kyu,-"</formula1>
    </dataValidation>
    <dataValidation type="list" allowBlank="1" showErrorMessage="1" sqref="J17:J46">
      <formula1>"Todos los seminarios,Seminario de examen,No"</formula1>
    </dataValidation>
    <dataValidation type="list" allowBlank="1" showErrorMessage="1" sqref="K17:K46">
      <formula1>"1° Kyu,1° Dan,2° Dan,3° Dan"</formula1>
    </dataValidation>
    <dataValidation type="list" allowBlank="1" sqref="I8">
      <formula1>"ARUBA,BOLIVIA,BRASIL,CHILE,COLOMBIA,COSTA RICA,CUBA,ECUADOR,EL SALVADOR,GUATEMALA,HONDURAS,MÉXICO,PANAMÁ,PERÚ,PUERTO RICO,REP. DOMINICANA,TRINIDAD &amp; TOBAGO,URUGUAY,VENEZUELA,OTROS"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3.25"/>
    <col customWidth="1" min="2" max="2" width="4.13"/>
    <col customWidth="1" min="3" max="3" width="24.75"/>
    <col customWidth="1" min="4" max="4" width="12.88"/>
    <col customWidth="1" min="5" max="7" width="11.38"/>
    <col customWidth="1" min="8" max="8" width="6.38"/>
    <col customWidth="1" min="9" max="10" width="12.25"/>
    <col customWidth="1" min="11" max="11" width="3.25"/>
    <col customWidth="1" hidden="1" min="12" max="12" width="11.88"/>
    <col customWidth="1" hidden="1" min="13" max="48" width="8.0"/>
  </cols>
  <sheetData>
    <row r="1" ht="20.25" customHeight="1">
      <c r="A1" s="70"/>
      <c r="B1" s="146"/>
      <c r="C1" s="4"/>
      <c r="D1" s="4"/>
      <c r="E1" s="4"/>
      <c r="F1" s="4"/>
      <c r="G1" s="4"/>
      <c r="H1" s="4"/>
      <c r="I1" s="4"/>
      <c r="J1" s="146"/>
      <c r="K1" s="77"/>
      <c r="L1" s="147"/>
      <c r="M1" s="147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9"/>
      <c r="AG1" s="149"/>
      <c r="AH1" s="150"/>
      <c r="AI1" s="150"/>
      <c r="AJ1" s="150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ht="20.25" customHeight="1">
      <c r="A2" s="70"/>
      <c r="B2" s="151"/>
      <c r="C2" s="151"/>
      <c r="D2" s="3" t="s">
        <v>0</v>
      </c>
      <c r="E2" s="4"/>
      <c r="F2" s="4"/>
      <c r="G2" s="4"/>
      <c r="H2" s="4"/>
      <c r="I2" s="4"/>
      <c r="J2" s="146"/>
      <c r="K2" s="77"/>
      <c r="L2" s="147"/>
      <c r="M2" s="147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49"/>
      <c r="AH2" s="150"/>
      <c r="AI2" s="150"/>
      <c r="AJ2" s="150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</row>
    <row r="3" ht="22.5" customHeight="1">
      <c r="A3" s="70"/>
      <c r="B3" s="152"/>
      <c r="C3" s="152"/>
      <c r="D3" s="5" t="s">
        <v>1</v>
      </c>
      <c r="E3" s="4"/>
      <c r="F3" s="4"/>
      <c r="G3" s="4"/>
      <c r="H3" s="4"/>
      <c r="I3" s="4"/>
      <c r="J3" s="152"/>
      <c r="K3" s="77"/>
      <c r="L3" s="147"/>
      <c r="M3" s="153"/>
      <c r="N3" s="153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9"/>
      <c r="AG3" s="149"/>
      <c r="AH3" s="150"/>
      <c r="AI3" s="150"/>
      <c r="AJ3" s="150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</row>
    <row r="4" ht="23.25" customHeight="1">
      <c r="A4" s="70"/>
      <c r="B4" s="79"/>
      <c r="C4" s="154"/>
      <c r="D4" s="5" t="s">
        <v>49</v>
      </c>
      <c r="E4" s="4"/>
      <c r="F4" s="4"/>
      <c r="G4" s="4"/>
      <c r="H4" s="4"/>
      <c r="I4" s="4"/>
      <c r="J4" s="155"/>
      <c r="K4" s="77"/>
      <c r="L4" s="147"/>
      <c r="M4" s="147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9"/>
      <c r="AG4" s="149"/>
      <c r="AH4" s="150"/>
      <c r="AI4" s="150"/>
      <c r="AJ4" s="150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</row>
    <row r="5" ht="11.25" customHeight="1">
      <c r="A5" s="70"/>
      <c r="B5" s="73"/>
      <c r="C5" s="73"/>
      <c r="D5" s="81"/>
      <c r="E5" s="156"/>
      <c r="F5" s="156"/>
      <c r="G5" s="156"/>
      <c r="H5" s="156"/>
      <c r="I5" s="156"/>
      <c r="J5" s="77"/>
      <c r="K5" s="77"/>
      <c r="L5" s="147"/>
      <c r="M5" s="147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9"/>
      <c r="AG5" s="149"/>
      <c r="AH5" s="150"/>
      <c r="AI5" s="150"/>
      <c r="AJ5" s="150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</row>
    <row r="6" ht="20.25" customHeight="1">
      <c r="A6" s="70"/>
      <c r="B6" s="73"/>
      <c r="C6" s="157" t="s">
        <v>3</v>
      </c>
      <c r="D6" s="158" t="str">
        <f>IF('INSCRIPCIÓN EVENTO + EXÁMENES'!I8=0,"-",'INSCRIPCIÓN EVENTO + EXÁMENES'!I8)</f>
        <v>-</v>
      </c>
      <c r="E6" s="11"/>
      <c r="F6" s="11"/>
      <c r="G6" s="11"/>
      <c r="H6" s="11"/>
      <c r="I6" s="12"/>
      <c r="J6" s="70"/>
      <c r="K6" s="70"/>
      <c r="L6" s="147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48"/>
      <c r="AE6" s="148"/>
      <c r="AF6" s="160"/>
      <c r="AG6" s="160"/>
      <c r="AH6" s="161"/>
      <c r="AI6" s="161"/>
      <c r="AJ6" s="161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</row>
    <row r="7" ht="16.5" customHeight="1">
      <c r="A7" s="70"/>
      <c r="B7" s="162"/>
      <c r="C7" s="163"/>
      <c r="D7" s="164"/>
      <c r="J7" s="70"/>
      <c r="K7" s="70"/>
      <c r="L7" s="165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48"/>
      <c r="AE7" s="148"/>
      <c r="AF7" s="160"/>
      <c r="AG7" s="160"/>
      <c r="AH7" s="166"/>
      <c r="AI7" s="166"/>
      <c r="AJ7" s="166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</row>
    <row r="8" ht="27.0" customHeight="1">
      <c r="A8" s="70"/>
      <c r="B8" s="167" t="s">
        <v>50</v>
      </c>
      <c r="C8" s="102"/>
      <c r="D8" s="102"/>
      <c r="E8" s="102"/>
      <c r="F8" s="102"/>
      <c r="G8" s="102"/>
      <c r="H8" s="102"/>
      <c r="I8" s="102"/>
      <c r="J8" s="102"/>
      <c r="K8" s="168"/>
      <c r="L8" s="169"/>
      <c r="M8" s="169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9"/>
      <c r="AG8" s="149"/>
      <c r="AH8" s="170"/>
      <c r="AI8" s="170"/>
      <c r="AJ8" s="170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</row>
    <row r="9" ht="16.5" customHeight="1">
      <c r="A9" s="103"/>
      <c r="B9" s="171" t="s">
        <v>32</v>
      </c>
      <c r="C9" s="107" t="s">
        <v>33</v>
      </c>
      <c r="D9" s="172" t="s">
        <v>34</v>
      </c>
      <c r="E9" s="110" t="s">
        <v>24</v>
      </c>
      <c r="F9" s="111"/>
      <c r="G9" s="111"/>
      <c r="H9" s="111"/>
      <c r="I9" s="106"/>
      <c r="J9" s="173" t="s">
        <v>39</v>
      </c>
      <c r="K9" s="103"/>
      <c r="L9" s="72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</row>
    <row r="10" ht="16.5" customHeight="1">
      <c r="A10" s="103"/>
      <c r="B10" s="174"/>
      <c r="C10" s="117"/>
      <c r="D10" s="175"/>
      <c r="E10" s="115"/>
      <c r="F10" s="118"/>
      <c r="G10" s="118"/>
      <c r="H10" s="118"/>
      <c r="I10" s="116"/>
      <c r="J10" s="117"/>
      <c r="K10" s="103"/>
      <c r="L10" s="72"/>
      <c r="M10" s="169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</row>
    <row r="11" ht="16.5" customHeight="1">
      <c r="A11" s="103"/>
      <c r="B11" s="174"/>
      <c r="C11" s="117"/>
      <c r="D11" s="175"/>
      <c r="E11" s="176" t="s">
        <v>51</v>
      </c>
      <c r="F11" s="111"/>
      <c r="G11" s="106"/>
      <c r="H11" s="177" t="s">
        <v>52</v>
      </c>
      <c r="I11" s="178"/>
      <c r="J11" s="117"/>
      <c r="K11" s="103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</row>
    <row r="12" ht="16.5" customHeight="1">
      <c r="A12" s="103"/>
      <c r="B12" s="174"/>
      <c r="C12" s="117"/>
      <c r="D12" s="175"/>
      <c r="E12" s="118"/>
      <c r="F12" s="118"/>
      <c r="G12" s="116"/>
      <c r="H12" s="117"/>
      <c r="I12" s="178"/>
      <c r="J12" s="117"/>
      <c r="K12" s="103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</row>
    <row r="13" ht="23.25" customHeight="1">
      <c r="A13" s="103"/>
      <c r="B13" s="174"/>
      <c r="C13" s="117"/>
      <c r="D13" s="175"/>
      <c r="E13" s="179" t="s">
        <v>53</v>
      </c>
      <c r="F13" s="179" t="s">
        <v>54</v>
      </c>
      <c r="G13" s="179" t="s">
        <v>55</v>
      </c>
      <c r="H13" s="117"/>
      <c r="I13" s="180" t="s">
        <v>56</v>
      </c>
      <c r="J13" s="117"/>
      <c r="K13" s="103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</row>
    <row r="14" ht="16.5" customHeight="1">
      <c r="A14" s="103"/>
      <c r="B14" s="115"/>
      <c r="C14" s="129"/>
      <c r="D14" s="181"/>
      <c r="E14" s="129"/>
      <c r="F14" s="129"/>
      <c r="G14" s="129"/>
      <c r="H14" s="129"/>
      <c r="I14" s="129"/>
      <c r="J14" s="129"/>
      <c r="K14" s="103"/>
      <c r="L14" s="72"/>
      <c r="M14" s="182"/>
      <c r="N14" s="72"/>
      <c r="O14" s="72"/>
      <c r="P14" s="72"/>
      <c r="Q14" s="72"/>
      <c r="R14" s="182"/>
      <c r="S14" s="72"/>
      <c r="T14" s="72"/>
      <c r="U14" s="72"/>
      <c r="V14" s="72"/>
      <c r="W14" s="182"/>
      <c r="X14" s="72"/>
      <c r="Y14" s="72"/>
      <c r="Z14" s="72"/>
      <c r="AA14" s="72"/>
      <c r="AB14" s="18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</row>
    <row r="15" ht="24.75" customHeight="1">
      <c r="A15" s="103"/>
      <c r="B15" s="131">
        <v>1.0</v>
      </c>
      <c r="C15" s="183" t="str">
        <f>IF('INSCRIPCIÓN EVENTO + EXÁMENES'!E17=0,"-",'INSCRIPCIÓN EVENTO + EXÁMENES'!E17)</f>
        <v>-</v>
      </c>
      <c r="D15" s="183" t="str">
        <f>IF('INSCRIPCIÓN EVENTO + EXÁMENES'!F17=0,"-",'INSCRIPCIÓN EVENTO + EXÁMENES'!F17)</f>
        <v>-</v>
      </c>
      <c r="E15" s="184"/>
      <c r="F15" s="184"/>
      <c r="G15" s="184"/>
      <c r="H15" s="184"/>
      <c r="I15" s="185">
        <f t="shared" ref="I15:I44" si="1">COUNTIF(E15:G15,"SÍ")</f>
        <v>0</v>
      </c>
      <c r="J15" s="41">
        <f>COUNTIF(E15:G15,"SÍ")*RESUMEN!$J$27</f>
        <v>0</v>
      </c>
      <c r="K15" s="103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</row>
    <row r="16" ht="24.75" customHeight="1">
      <c r="A16" s="103"/>
      <c r="B16" s="131">
        <v>2.0</v>
      </c>
      <c r="C16" s="183" t="str">
        <f>IF('INSCRIPCIÓN EVENTO + EXÁMENES'!E18=0,"-",'INSCRIPCIÓN EVENTO + EXÁMENES'!E18)</f>
        <v>-</v>
      </c>
      <c r="D16" s="183" t="str">
        <f>IF('INSCRIPCIÓN EVENTO + EXÁMENES'!F18=0,"-",'INSCRIPCIÓN EVENTO + EXÁMENES'!F18)</f>
        <v>-</v>
      </c>
      <c r="E16" s="184"/>
      <c r="F16" s="184"/>
      <c r="G16" s="184"/>
      <c r="H16" s="184"/>
      <c r="I16" s="185">
        <f t="shared" si="1"/>
        <v>0</v>
      </c>
      <c r="J16" s="41">
        <f>COUNTIF(E16:G16,"SÍ")*RESUMEN!$J$27</f>
        <v>0</v>
      </c>
      <c r="K16" s="103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</row>
    <row r="17" ht="24.75" customHeight="1">
      <c r="A17" s="103"/>
      <c r="B17" s="131">
        <v>3.0</v>
      </c>
      <c r="C17" s="183" t="str">
        <f>IF('INSCRIPCIÓN EVENTO + EXÁMENES'!E19=0,"-",'INSCRIPCIÓN EVENTO + EXÁMENES'!E19)</f>
        <v>-</v>
      </c>
      <c r="D17" s="183" t="str">
        <f>IF('INSCRIPCIÓN EVENTO + EXÁMENES'!F19=0,"-",'INSCRIPCIÓN EVENTO + EXÁMENES'!F19)</f>
        <v>-</v>
      </c>
      <c r="E17" s="186"/>
      <c r="F17" s="186"/>
      <c r="G17" s="186"/>
      <c r="H17" s="186"/>
      <c r="I17" s="185">
        <f t="shared" si="1"/>
        <v>0</v>
      </c>
      <c r="J17" s="41">
        <f>COUNTIF(E17:G17,"SÍ")*RESUMEN!$J$27</f>
        <v>0</v>
      </c>
      <c r="K17" s="103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</row>
    <row r="18" ht="24.75" customHeight="1">
      <c r="A18" s="103"/>
      <c r="B18" s="131">
        <v>4.0</v>
      </c>
      <c r="C18" s="183" t="str">
        <f>IF('INSCRIPCIÓN EVENTO + EXÁMENES'!E20=0,"-",'INSCRIPCIÓN EVENTO + EXÁMENES'!E20)</f>
        <v>-</v>
      </c>
      <c r="D18" s="183" t="str">
        <f>IF('INSCRIPCIÓN EVENTO + EXÁMENES'!F20=0,"-",'INSCRIPCIÓN EVENTO + EXÁMENES'!F20)</f>
        <v>-</v>
      </c>
      <c r="E18" s="186"/>
      <c r="F18" s="186"/>
      <c r="G18" s="186"/>
      <c r="H18" s="186"/>
      <c r="I18" s="185">
        <f t="shared" si="1"/>
        <v>0</v>
      </c>
      <c r="J18" s="41">
        <f>COUNTIF(E18:G18,"SÍ")*RESUMEN!$J$27</f>
        <v>0</v>
      </c>
      <c r="K18" s="103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</row>
    <row r="19" ht="24.75" customHeight="1">
      <c r="A19" s="103"/>
      <c r="B19" s="131">
        <v>5.0</v>
      </c>
      <c r="C19" s="183" t="str">
        <f>IF('INSCRIPCIÓN EVENTO + EXÁMENES'!E21=0,"-",'INSCRIPCIÓN EVENTO + EXÁMENES'!E21)</f>
        <v>-</v>
      </c>
      <c r="D19" s="183" t="str">
        <f>IF('INSCRIPCIÓN EVENTO + EXÁMENES'!F21=0,"-",'INSCRIPCIÓN EVENTO + EXÁMENES'!F21)</f>
        <v>-</v>
      </c>
      <c r="E19" s="186"/>
      <c r="F19" s="186"/>
      <c r="G19" s="186"/>
      <c r="H19" s="186"/>
      <c r="I19" s="185">
        <f t="shared" si="1"/>
        <v>0</v>
      </c>
      <c r="J19" s="41">
        <f>COUNTIF(E19:G19,"SÍ")*RESUMEN!$J$27</f>
        <v>0</v>
      </c>
      <c r="K19" s="103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</row>
    <row r="20" ht="24.75" customHeight="1">
      <c r="A20" s="103"/>
      <c r="B20" s="131">
        <v>6.0</v>
      </c>
      <c r="C20" s="183" t="str">
        <f>IF('INSCRIPCIÓN EVENTO + EXÁMENES'!E22=0,"-",'INSCRIPCIÓN EVENTO + EXÁMENES'!E22)</f>
        <v>-</v>
      </c>
      <c r="D20" s="183" t="str">
        <f>IF('INSCRIPCIÓN EVENTO + EXÁMENES'!F22=0,"-",'INSCRIPCIÓN EVENTO + EXÁMENES'!F22)</f>
        <v>-</v>
      </c>
      <c r="E20" s="186"/>
      <c r="F20" s="186"/>
      <c r="G20" s="186"/>
      <c r="H20" s="186"/>
      <c r="I20" s="185">
        <f t="shared" si="1"/>
        <v>0</v>
      </c>
      <c r="J20" s="41">
        <f>COUNTIF(E20:G20,"SÍ")*RESUMEN!$J$27</f>
        <v>0</v>
      </c>
      <c r="K20" s="103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</row>
    <row r="21" ht="24.75" customHeight="1">
      <c r="A21" s="103"/>
      <c r="B21" s="131">
        <v>7.0</v>
      </c>
      <c r="C21" s="183" t="str">
        <f>IF('INSCRIPCIÓN EVENTO + EXÁMENES'!E23=0,"-",'INSCRIPCIÓN EVENTO + EXÁMENES'!E23)</f>
        <v>-</v>
      </c>
      <c r="D21" s="183" t="str">
        <f>IF('INSCRIPCIÓN EVENTO + EXÁMENES'!F23=0,"-",'INSCRIPCIÓN EVENTO + EXÁMENES'!F23)</f>
        <v>-</v>
      </c>
      <c r="E21" s="184"/>
      <c r="F21" s="186"/>
      <c r="G21" s="186"/>
      <c r="H21" s="186"/>
      <c r="I21" s="185">
        <f t="shared" si="1"/>
        <v>0</v>
      </c>
      <c r="J21" s="41">
        <f>COUNTIF(E21:G21,"SÍ")*RESUMEN!$J$27</f>
        <v>0</v>
      </c>
      <c r="K21" s="103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</row>
    <row r="22" ht="24.75" customHeight="1">
      <c r="A22" s="103"/>
      <c r="B22" s="131">
        <v>8.0</v>
      </c>
      <c r="C22" s="183" t="str">
        <f>IF('INSCRIPCIÓN EVENTO + EXÁMENES'!E24=0,"-",'INSCRIPCIÓN EVENTO + EXÁMENES'!E24)</f>
        <v>-</v>
      </c>
      <c r="D22" s="183" t="str">
        <f>IF('INSCRIPCIÓN EVENTO + EXÁMENES'!F24=0,"-",'INSCRIPCIÓN EVENTO + EXÁMENES'!F24)</f>
        <v>-</v>
      </c>
      <c r="E22" s="186"/>
      <c r="F22" s="186"/>
      <c r="G22" s="186"/>
      <c r="H22" s="186"/>
      <c r="I22" s="185">
        <f t="shared" si="1"/>
        <v>0</v>
      </c>
      <c r="J22" s="41">
        <f>COUNTIF(E22:G22,"SÍ")*RESUMEN!$J$27</f>
        <v>0</v>
      </c>
      <c r="K22" s="103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</row>
    <row r="23" ht="24.75" customHeight="1">
      <c r="A23" s="103"/>
      <c r="B23" s="131">
        <v>9.0</v>
      </c>
      <c r="C23" s="183" t="str">
        <f>IF('INSCRIPCIÓN EVENTO + EXÁMENES'!E25=0,"-",'INSCRIPCIÓN EVENTO + EXÁMENES'!E25)</f>
        <v>-</v>
      </c>
      <c r="D23" s="183" t="str">
        <f>IF('INSCRIPCIÓN EVENTO + EXÁMENES'!F25=0,"-",'INSCRIPCIÓN EVENTO + EXÁMENES'!F25)</f>
        <v>-</v>
      </c>
      <c r="E23" s="186"/>
      <c r="F23" s="186"/>
      <c r="G23" s="186"/>
      <c r="H23" s="186"/>
      <c r="I23" s="185">
        <f t="shared" si="1"/>
        <v>0</v>
      </c>
      <c r="J23" s="41">
        <f>COUNTIF(E23:G23,"SÍ")*RESUMEN!$J$27</f>
        <v>0</v>
      </c>
      <c r="K23" s="103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</row>
    <row r="24" ht="24.75" customHeight="1">
      <c r="A24" s="103"/>
      <c r="B24" s="131">
        <v>10.0</v>
      </c>
      <c r="C24" s="183" t="str">
        <f>IF('INSCRIPCIÓN EVENTO + EXÁMENES'!E26=0,"-",'INSCRIPCIÓN EVENTO + EXÁMENES'!E26)</f>
        <v>-</v>
      </c>
      <c r="D24" s="183" t="str">
        <f>IF('INSCRIPCIÓN EVENTO + EXÁMENES'!F26=0,"-",'INSCRIPCIÓN EVENTO + EXÁMENES'!F26)</f>
        <v>-</v>
      </c>
      <c r="E24" s="186"/>
      <c r="F24" s="186"/>
      <c r="G24" s="186"/>
      <c r="H24" s="186"/>
      <c r="I24" s="185">
        <f t="shared" si="1"/>
        <v>0</v>
      </c>
      <c r="J24" s="41">
        <f>COUNTIF(E24:G24,"SÍ")*RESUMEN!$J$27</f>
        <v>0</v>
      </c>
      <c r="K24" s="103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</row>
    <row r="25" ht="24.75" customHeight="1">
      <c r="A25" s="103"/>
      <c r="B25" s="131">
        <v>11.0</v>
      </c>
      <c r="C25" s="183" t="str">
        <f>IF('INSCRIPCIÓN EVENTO + EXÁMENES'!E27=0,"-",'INSCRIPCIÓN EVENTO + EXÁMENES'!E27)</f>
        <v>-</v>
      </c>
      <c r="D25" s="183" t="str">
        <f>IF('INSCRIPCIÓN EVENTO + EXÁMENES'!F27=0,"-",'INSCRIPCIÓN EVENTO + EXÁMENES'!F27)</f>
        <v>-</v>
      </c>
      <c r="E25" s="186"/>
      <c r="F25" s="184"/>
      <c r="G25" s="186"/>
      <c r="H25" s="186"/>
      <c r="I25" s="185">
        <f t="shared" si="1"/>
        <v>0</v>
      </c>
      <c r="J25" s="41">
        <f>COUNTIF(E25:G25,"SÍ")*RESUMEN!$J$27</f>
        <v>0</v>
      </c>
      <c r="K25" s="103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</row>
    <row r="26" ht="24.75" customHeight="1">
      <c r="A26" s="103"/>
      <c r="B26" s="131">
        <v>12.0</v>
      </c>
      <c r="C26" s="183" t="str">
        <f>IF('INSCRIPCIÓN EVENTO + EXÁMENES'!E28=0,"-",'INSCRIPCIÓN EVENTO + EXÁMENES'!E28)</f>
        <v>-</v>
      </c>
      <c r="D26" s="183" t="str">
        <f>IF('INSCRIPCIÓN EVENTO + EXÁMENES'!F28=0,"-",'INSCRIPCIÓN EVENTO + EXÁMENES'!F28)</f>
        <v>-</v>
      </c>
      <c r="E26" s="186"/>
      <c r="F26" s="186"/>
      <c r="G26" s="186"/>
      <c r="H26" s="186"/>
      <c r="I26" s="185">
        <f t="shared" si="1"/>
        <v>0</v>
      </c>
      <c r="J26" s="41">
        <f>COUNTIF(E26:G26,"SÍ")*RESUMEN!$J$27</f>
        <v>0</v>
      </c>
      <c r="K26" s="103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</row>
    <row r="27" ht="24.75" customHeight="1">
      <c r="A27" s="103"/>
      <c r="B27" s="131">
        <v>13.0</v>
      </c>
      <c r="C27" s="183" t="str">
        <f>IF('INSCRIPCIÓN EVENTO + EXÁMENES'!E29=0,"-",'INSCRIPCIÓN EVENTO + EXÁMENES'!E29)</f>
        <v>-</v>
      </c>
      <c r="D27" s="183" t="str">
        <f>IF('INSCRIPCIÓN EVENTO + EXÁMENES'!F29=0,"-",'INSCRIPCIÓN EVENTO + EXÁMENES'!F29)</f>
        <v>-</v>
      </c>
      <c r="E27" s="186"/>
      <c r="F27" s="186"/>
      <c r="G27" s="186"/>
      <c r="H27" s="186"/>
      <c r="I27" s="185">
        <f t="shared" si="1"/>
        <v>0</v>
      </c>
      <c r="J27" s="41">
        <f>COUNTIF(E27:G27,"SÍ")*RESUMEN!$J$27</f>
        <v>0</v>
      </c>
      <c r="K27" s="103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</row>
    <row r="28" ht="24.75" customHeight="1">
      <c r="A28" s="103"/>
      <c r="B28" s="131">
        <v>14.0</v>
      </c>
      <c r="C28" s="183" t="str">
        <f>IF('INSCRIPCIÓN EVENTO + EXÁMENES'!E30=0,"-",'INSCRIPCIÓN EVENTO + EXÁMENES'!E30)</f>
        <v>-</v>
      </c>
      <c r="D28" s="183" t="str">
        <f>IF('INSCRIPCIÓN EVENTO + EXÁMENES'!F30=0,"-",'INSCRIPCIÓN EVENTO + EXÁMENES'!F30)</f>
        <v>-</v>
      </c>
      <c r="E28" s="186"/>
      <c r="F28" s="186"/>
      <c r="G28" s="186"/>
      <c r="H28" s="186"/>
      <c r="I28" s="185">
        <f t="shared" si="1"/>
        <v>0</v>
      </c>
      <c r="J28" s="41">
        <f>COUNTIF(E28:G28,"SÍ")*RESUMEN!$J$27</f>
        <v>0</v>
      </c>
      <c r="K28" s="103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</row>
    <row r="29" ht="24.75" customHeight="1">
      <c r="A29" s="103"/>
      <c r="B29" s="131">
        <v>15.0</v>
      </c>
      <c r="C29" s="183" t="str">
        <f>IF('INSCRIPCIÓN EVENTO + EXÁMENES'!E31=0,"-",'INSCRIPCIÓN EVENTO + EXÁMENES'!E31)</f>
        <v>-</v>
      </c>
      <c r="D29" s="183" t="str">
        <f>IF('INSCRIPCIÓN EVENTO + EXÁMENES'!F31=0,"-",'INSCRIPCIÓN EVENTO + EXÁMENES'!F31)</f>
        <v>-</v>
      </c>
      <c r="E29" s="186"/>
      <c r="F29" s="186"/>
      <c r="G29" s="186"/>
      <c r="H29" s="186"/>
      <c r="I29" s="185">
        <f t="shared" si="1"/>
        <v>0</v>
      </c>
      <c r="J29" s="41">
        <f>COUNTIF(E29:G29,"SÍ")*RESUMEN!$J$27</f>
        <v>0</v>
      </c>
      <c r="K29" s="103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</row>
    <row r="30" ht="24.75" customHeight="1">
      <c r="A30" s="103"/>
      <c r="B30" s="131">
        <v>16.0</v>
      </c>
      <c r="C30" s="183" t="str">
        <f>IF('INSCRIPCIÓN EVENTO + EXÁMENES'!E32=0,"-",'INSCRIPCIÓN EVENTO + EXÁMENES'!E32)</f>
        <v>-</v>
      </c>
      <c r="D30" s="183" t="str">
        <f>IF('INSCRIPCIÓN EVENTO + EXÁMENES'!F32=0,"-",'INSCRIPCIÓN EVENTO + EXÁMENES'!F32)</f>
        <v>-</v>
      </c>
      <c r="E30" s="186"/>
      <c r="F30" s="186"/>
      <c r="G30" s="186"/>
      <c r="H30" s="186"/>
      <c r="I30" s="185">
        <f t="shared" si="1"/>
        <v>0</v>
      </c>
      <c r="J30" s="41">
        <f>COUNTIF(E30:G30,"SÍ")*RESUMEN!$J$27</f>
        <v>0</v>
      </c>
      <c r="K30" s="103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</row>
    <row r="31" ht="24.75" customHeight="1">
      <c r="A31" s="103"/>
      <c r="B31" s="131">
        <v>17.0</v>
      </c>
      <c r="C31" s="183" t="str">
        <f>IF('INSCRIPCIÓN EVENTO + EXÁMENES'!E33=0,"-",'INSCRIPCIÓN EVENTO + EXÁMENES'!E33)</f>
        <v>-</v>
      </c>
      <c r="D31" s="183" t="str">
        <f>IF('INSCRIPCIÓN EVENTO + EXÁMENES'!F33=0,"-",'INSCRIPCIÓN EVENTO + EXÁMENES'!F33)</f>
        <v>-</v>
      </c>
      <c r="E31" s="186"/>
      <c r="F31" s="186"/>
      <c r="G31" s="186"/>
      <c r="H31" s="186"/>
      <c r="I31" s="185">
        <f t="shared" si="1"/>
        <v>0</v>
      </c>
      <c r="J31" s="41">
        <f>COUNTIF(E31:G31,"SÍ")*RESUMEN!$J$27</f>
        <v>0</v>
      </c>
      <c r="K31" s="103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</row>
    <row r="32" ht="24.75" customHeight="1">
      <c r="A32" s="103"/>
      <c r="B32" s="131">
        <v>18.0</v>
      </c>
      <c r="C32" s="183" t="str">
        <f>IF('INSCRIPCIÓN EVENTO + EXÁMENES'!E34=0,"-",'INSCRIPCIÓN EVENTO + EXÁMENES'!E34)</f>
        <v>-</v>
      </c>
      <c r="D32" s="183" t="str">
        <f>IF('INSCRIPCIÓN EVENTO + EXÁMENES'!F34=0,"-",'INSCRIPCIÓN EVENTO + EXÁMENES'!F34)</f>
        <v>-</v>
      </c>
      <c r="E32" s="186"/>
      <c r="F32" s="186"/>
      <c r="G32" s="186"/>
      <c r="H32" s="186"/>
      <c r="I32" s="185">
        <f t="shared" si="1"/>
        <v>0</v>
      </c>
      <c r="J32" s="41">
        <f>COUNTIF(E32:G32,"SÍ")*RESUMEN!$J$27</f>
        <v>0</v>
      </c>
      <c r="K32" s="103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</row>
    <row r="33" ht="24.75" customHeight="1">
      <c r="A33" s="103"/>
      <c r="B33" s="131">
        <v>19.0</v>
      </c>
      <c r="C33" s="183" t="str">
        <f>IF('INSCRIPCIÓN EVENTO + EXÁMENES'!E35=0,"-",'INSCRIPCIÓN EVENTO + EXÁMENES'!E35)</f>
        <v>-</v>
      </c>
      <c r="D33" s="183" t="str">
        <f>IF('INSCRIPCIÓN EVENTO + EXÁMENES'!F35=0,"-",'INSCRIPCIÓN EVENTO + EXÁMENES'!F35)</f>
        <v>-</v>
      </c>
      <c r="E33" s="186"/>
      <c r="F33" s="186"/>
      <c r="G33" s="186"/>
      <c r="H33" s="186"/>
      <c r="I33" s="185">
        <f t="shared" si="1"/>
        <v>0</v>
      </c>
      <c r="J33" s="41">
        <f>COUNTIF(E33:G33,"SÍ")*RESUMEN!$J$27</f>
        <v>0</v>
      </c>
      <c r="K33" s="103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</row>
    <row r="34" ht="24.75" customHeight="1">
      <c r="A34" s="103"/>
      <c r="B34" s="131">
        <v>20.0</v>
      </c>
      <c r="C34" s="183" t="str">
        <f>IF('INSCRIPCIÓN EVENTO + EXÁMENES'!E36=0,"-",'INSCRIPCIÓN EVENTO + EXÁMENES'!E36)</f>
        <v>-</v>
      </c>
      <c r="D34" s="183" t="str">
        <f>IF('INSCRIPCIÓN EVENTO + EXÁMENES'!F36=0,"-",'INSCRIPCIÓN EVENTO + EXÁMENES'!F36)</f>
        <v>-</v>
      </c>
      <c r="E34" s="186"/>
      <c r="F34" s="186"/>
      <c r="G34" s="186"/>
      <c r="H34" s="186"/>
      <c r="I34" s="185">
        <f t="shared" si="1"/>
        <v>0</v>
      </c>
      <c r="J34" s="41">
        <f>COUNTIF(E34:G34,"SÍ")*RESUMEN!$J$27</f>
        <v>0</v>
      </c>
      <c r="K34" s="103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</row>
    <row r="35" ht="24.75" customHeight="1">
      <c r="A35" s="103"/>
      <c r="B35" s="131">
        <v>21.0</v>
      </c>
      <c r="C35" s="183" t="str">
        <f>IF('INSCRIPCIÓN EVENTO + EXÁMENES'!E37=0,"-",'INSCRIPCIÓN EVENTO + EXÁMENES'!E37)</f>
        <v>-</v>
      </c>
      <c r="D35" s="183" t="str">
        <f>IF('INSCRIPCIÓN EVENTO + EXÁMENES'!F37=0,"-",'INSCRIPCIÓN EVENTO + EXÁMENES'!F37)</f>
        <v>-</v>
      </c>
      <c r="E35" s="186"/>
      <c r="F35" s="186"/>
      <c r="G35" s="186"/>
      <c r="H35" s="186"/>
      <c r="I35" s="185">
        <f t="shared" si="1"/>
        <v>0</v>
      </c>
      <c r="J35" s="41">
        <f>COUNTIF(E35:G35,"SÍ")*RESUMEN!$J$27</f>
        <v>0</v>
      </c>
      <c r="K35" s="103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</row>
    <row r="36" ht="24.75" customHeight="1">
      <c r="A36" s="103"/>
      <c r="B36" s="131">
        <v>22.0</v>
      </c>
      <c r="C36" s="183" t="str">
        <f>IF('INSCRIPCIÓN EVENTO + EXÁMENES'!E38=0,"-",'INSCRIPCIÓN EVENTO + EXÁMENES'!E38)</f>
        <v>-</v>
      </c>
      <c r="D36" s="183" t="str">
        <f>IF('INSCRIPCIÓN EVENTO + EXÁMENES'!F38=0,"-",'INSCRIPCIÓN EVENTO + EXÁMENES'!F38)</f>
        <v>-</v>
      </c>
      <c r="E36" s="186"/>
      <c r="F36" s="186"/>
      <c r="G36" s="186"/>
      <c r="H36" s="186"/>
      <c r="I36" s="185">
        <f t="shared" si="1"/>
        <v>0</v>
      </c>
      <c r="J36" s="41">
        <f>COUNTIF(E36:G36,"SÍ")*RESUMEN!$J$27</f>
        <v>0</v>
      </c>
      <c r="K36" s="103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</row>
    <row r="37" ht="24.75" customHeight="1">
      <c r="A37" s="103"/>
      <c r="B37" s="131">
        <v>23.0</v>
      </c>
      <c r="C37" s="183" t="str">
        <f>IF('INSCRIPCIÓN EVENTO + EXÁMENES'!E39=0,"-",'INSCRIPCIÓN EVENTO + EXÁMENES'!E39)</f>
        <v>-</v>
      </c>
      <c r="D37" s="183" t="str">
        <f>IF('INSCRIPCIÓN EVENTO + EXÁMENES'!F39=0,"-",'INSCRIPCIÓN EVENTO + EXÁMENES'!F39)</f>
        <v>-</v>
      </c>
      <c r="E37" s="186"/>
      <c r="F37" s="186"/>
      <c r="G37" s="186"/>
      <c r="H37" s="186"/>
      <c r="I37" s="185">
        <f t="shared" si="1"/>
        <v>0</v>
      </c>
      <c r="J37" s="41">
        <f>COUNTIF(E37:G37,"SÍ")*RESUMEN!$J$27</f>
        <v>0</v>
      </c>
      <c r="K37" s="103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</row>
    <row r="38" ht="24.75" customHeight="1">
      <c r="A38" s="103"/>
      <c r="B38" s="131">
        <v>24.0</v>
      </c>
      <c r="C38" s="183" t="str">
        <f>IF('INSCRIPCIÓN EVENTO + EXÁMENES'!E40=0,"-",'INSCRIPCIÓN EVENTO + EXÁMENES'!E40)</f>
        <v>-</v>
      </c>
      <c r="D38" s="183" t="str">
        <f>IF('INSCRIPCIÓN EVENTO + EXÁMENES'!F40=0,"-",'INSCRIPCIÓN EVENTO + EXÁMENES'!F40)</f>
        <v>-</v>
      </c>
      <c r="E38" s="186"/>
      <c r="F38" s="186"/>
      <c r="G38" s="186"/>
      <c r="H38" s="186"/>
      <c r="I38" s="185">
        <f t="shared" si="1"/>
        <v>0</v>
      </c>
      <c r="J38" s="41">
        <f>COUNTIF(E38:G38,"SÍ")*RESUMEN!$J$27</f>
        <v>0</v>
      </c>
      <c r="K38" s="103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</row>
    <row r="39" ht="24.75" customHeight="1">
      <c r="A39" s="103"/>
      <c r="B39" s="131">
        <v>25.0</v>
      </c>
      <c r="C39" s="183" t="str">
        <f>IF('INSCRIPCIÓN EVENTO + EXÁMENES'!E41=0,"-",'INSCRIPCIÓN EVENTO + EXÁMENES'!E41)</f>
        <v>-</v>
      </c>
      <c r="D39" s="183" t="str">
        <f>IF('INSCRIPCIÓN EVENTO + EXÁMENES'!F41=0,"-",'INSCRIPCIÓN EVENTO + EXÁMENES'!F41)</f>
        <v>-</v>
      </c>
      <c r="E39" s="186"/>
      <c r="F39" s="186"/>
      <c r="G39" s="186"/>
      <c r="H39" s="186"/>
      <c r="I39" s="185">
        <f t="shared" si="1"/>
        <v>0</v>
      </c>
      <c r="J39" s="41">
        <f>COUNTIF(E39:G39,"SÍ")*RESUMEN!$J$27</f>
        <v>0</v>
      </c>
      <c r="K39" s="103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</row>
    <row r="40" ht="24.75" customHeight="1">
      <c r="A40" s="103"/>
      <c r="B40" s="131">
        <v>26.0</v>
      </c>
      <c r="C40" s="183" t="str">
        <f>IF('INSCRIPCIÓN EVENTO + EXÁMENES'!E42=0,"-",'INSCRIPCIÓN EVENTO + EXÁMENES'!E42)</f>
        <v>-</v>
      </c>
      <c r="D40" s="183" t="str">
        <f>IF('INSCRIPCIÓN EVENTO + EXÁMENES'!F42=0,"-",'INSCRIPCIÓN EVENTO + EXÁMENES'!F42)</f>
        <v>-</v>
      </c>
      <c r="E40" s="186"/>
      <c r="F40" s="186"/>
      <c r="G40" s="186"/>
      <c r="H40" s="186"/>
      <c r="I40" s="185">
        <f t="shared" si="1"/>
        <v>0</v>
      </c>
      <c r="J40" s="41">
        <f>COUNTIF(E40:G40,"SÍ")*RESUMEN!$J$27</f>
        <v>0</v>
      </c>
      <c r="K40" s="103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</row>
    <row r="41" ht="24.75" customHeight="1">
      <c r="A41" s="103"/>
      <c r="B41" s="131">
        <v>27.0</v>
      </c>
      <c r="C41" s="183" t="str">
        <f>IF('INSCRIPCIÓN EVENTO + EXÁMENES'!E43=0,"-",'INSCRIPCIÓN EVENTO + EXÁMENES'!E43)</f>
        <v>-</v>
      </c>
      <c r="D41" s="183" t="str">
        <f>IF('INSCRIPCIÓN EVENTO + EXÁMENES'!F43=0,"-",'INSCRIPCIÓN EVENTO + EXÁMENES'!F43)</f>
        <v>-</v>
      </c>
      <c r="E41" s="186"/>
      <c r="F41" s="186"/>
      <c r="G41" s="186"/>
      <c r="H41" s="186"/>
      <c r="I41" s="185">
        <f t="shared" si="1"/>
        <v>0</v>
      </c>
      <c r="J41" s="41">
        <f>COUNTIF(E41:G41,"SÍ")*RESUMEN!$J$27</f>
        <v>0</v>
      </c>
      <c r="K41" s="103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</row>
    <row r="42" ht="24.75" customHeight="1">
      <c r="A42" s="103"/>
      <c r="B42" s="131">
        <v>28.0</v>
      </c>
      <c r="C42" s="183" t="str">
        <f>IF('INSCRIPCIÓN EVENTO + EXÁMENES'!E44=0,"-",'INSCRIPCIÓN EVENTO + EXÁMENES'!E44)</f>
        <v>-</v>
      </c>
      <c r="D42" s="183" t="str">
        <f>IF('INSCRIPCIÓN EVENTO + EXÁMENES'!F44=0,"-",'INSCRIPCIÓN EVENTO + EXÁMENES'!F44)</f>
        <v>-</v>
      </c>
      <c r="E42" s="186"/>
      <c r="F42" s="184"/>
      <c r="G42" s="184"/>
      <c r="H42" s="184"/>
      <c r="I42" s="185">
        <f t="shared" si="1"/>
        <v>0</v>
      </c>
      <c r="J42" s="41">
        <f>COUNTIF(E42:G42,"SÍ")*RESUMEN!$J$27</f>
        <v>0</v>
      </c>
      <c r="K42" s="103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</row>
    <row r="43" ht="24.75" customHeight="1">
      <c r="A43" s="103"/>
      <c r="B43" s="131">
        <v>29.0</v>
      </c>
      <c r="C43" s="183" t="str">
        <f>IF('INSCRIPCIÓN EVENTO + EXÁMENES'!E45=0,"-",'INSCRIPCIÓN EVENTO + EXÁMENES'!E45)</f>
        <v>-</v>
      </c>
      <c r="D43" s="183" t="str">
        <f>IF('INSCRIPCIÓN EVENTO + EXÁMENES'!F45=0,"-",'INSCRIPCIÓN EVENTO + EXÁMENES'!F45)</f>
        <v>-</v>
      </c>
      <c r="E43" s="186"/>
      <c r="F43" s="186"/>
      <c r="G43" s="186"/>
      <c r="H43" s="186"/>
      <c r="I43" s="185">
        <f t="shared" si="1"/>
        <v>0</v>
      </c>
      <c r="J43" s="41">
        <f>COUNTIF(E43:G43,"SÍ")*RESUMEN!$J$27</f>
        <v>0</v>
      </c>
      <c r="K43" s="103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</row>
    <row r="44" ht="24.75" customHeight="1">
      <c r="A44" s="103"/>
      <c r="B44" s="131">
        <v>30.0</v>
      </c>
      <c r="C44" s="183" t="str">
        <f>IF('INSCRIPCIÓN EVENTO + EXÁMENES'!E46=0,"-",'INSCRIPCIÓN EVENTO + EXÁMENES'!E46)</f>
        <v>-</v>
      </c>
      <c r="D44" s="183" t="str">
        <f>IF('INSCRIPCIÓN EVENTO + EXÁMENES'!F46=0,"-",'INSCRIPCIÓN EVENTO + EXÁMENES'!F46)</f>
        <v>-</v>
      </c>
      <c r="E44" s="184"/>
      <c r="F44" s="186"/>
      <c r="G44" s="186"/>
      <c r="H44" s="186"/>
      <c r="I44" s="185">
        <f t="shared" si="1"/>
        <v>0</v>
      </c>
      <c r="J44" s="41">
        <f>COUNTIF(E44:G44,"SÍ")*RESUMEN!$J$27</f>
        <v>0</v>
      </c>
      <c r="K44" s="103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</row>
    <row r="45" ht="24.0" customHeight="1">
      <c r="A45" s="103"/>
      <c r="B45" s="187"/>
      <c r="C45" s="65"/>
      <c r="D45" s="188" t="s">
        <v>39</v>
      </c>
      <c r="E45" s="189">
        <f t="shared" ref="E45:G45" si="2">COUNTIF(E15:E44,"SÍ")</f>
        <v>0</v>
      </c>
      <c r="F45" s="189">
        <f t="shared" si="2"/>
        <v>0</v>
      </c>
      <c r="G45" s="189">
        <f t="shared" si="2"/>
        <v>0</v>
      </c>
      <c r="H45" s="189">
        <f>COUNTIF(H15:H44,"X")</f>
        <v>0</v>
      </c>
      <c r="I45" s="190">
        <f t="shared" ref="I45:J45" si="3">SUM(I15:I44)</f>
        <v>0</v>
      </c>
      <c r="J45" s="191">
        <f t="shared" si="3"/>
        <v>0</v>
      </c>
      <c r="K45" s="103"/>
      <c r="L45" s="72"/>
      <c r="M45" s="182"/>
      <c r="N45" s="182"/>
      <c r="O45" s="182"/>
      <c r="P45" s="182"/>
      <c r="Q45" s="182"/>
      <c r="R45" s="182"/>
      <c r="S45" s="182"/>
      <c r="T45" s="182"/>
      <c r="U45" s="182"/>
      <c r="V45" s="72"/>
      <c r="W45" s="182"/>
      <c r="X45" s="182"/>
      <c r="Y45" s="182"/>
      <c r="Z45" s="182"/>
      <c r="AA45" s="72"/>
      <c r="AB45" s="18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</row>
    <row r="46" ht="12.75" customHeight="1">
      <c r="A46" s="19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</row>
    <row r="47" ht="12.75" hidden="1" customHeight="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</row>
    <row r="48" ht="12.75" hidden="1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</row>
    <row r="49" ht="12.75" hidden="1" customHeight="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</row>
    <row r="50" ht="12.75" hidden="1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</row>
    <row r="51" ht="12.75" hidden="1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</row>
    <row r="52" ht="12.75" hidden="1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</row>
    <row r="53" ht="12.75" hidden="1" customHeight="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</row>
    <row r="54" ht="12.75" hidden="1" customHeight="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</row>
    <row r="55" ht="12.75" hidden="1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</row>
    <row r="56" ht="12.75" hidden="1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</row>
    <row r="57" ht="12.75" hidden="1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</row>
    <row r="58" ht="12.75" hidden="1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</row>
    <row r="59" ht="12.75" hidden="1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</row>
    <row r="60" ht="12.75" hidden="1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</row>
    <row r="61" ht="12.75" hidden="1" customHeight="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</row>
    <row r="62" ht="12.75" hidden="1" customHeight="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</row>
    <row r="63" ht="12.75" hidden="1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</row>
    <row r="64" ht="12.75" hidden="1" customHeight="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</row>
    <row r="65" ht="12.75" hidden="1" customHeight="1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</row>
    <row r="66" ht="12.75" hidden="1" customHeigh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</row>
    <row r="67" ht="12.75" hidden="1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</row>
    <row r="68" ht="12.75" hidden="1" customHeigh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</row>
    <row r="69" ht="12.75" hidden="1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</row>
    <row r="70" ht="12.75" hidden="1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</row>
    <row r="71" ht="12.75" hidden="1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</row>
    <row r="72" ht="12.75" hidden="1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</row>
    <row r="73" ht="12.75" hidden="1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</row>
    <row r="74" ht="12.75" hidden="1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</row>
    <row r="75" ht="12.75" hidden="1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</row>
    <row r="76" ht="12.75" hidden="1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</row>
    <row r="77" ht="12.75" hidden="1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</row>
    <row r="78" ht="12.75" hidden="1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</row>
    <row r="79" ht="12.75" hidden="1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</row>
    <row r="80" ht="12.75" hidden="1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</row>
    <row r="81" ht="12.75" hidden="1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</row>
    <row r="82" ht="12.75" hidden="1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</row>
    <row r="83" ht="12.75" hidden="1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</row>
    <row r="84" ht="12.75" hidden="1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</row>
    <row r="85" ht="12.75" hidden="1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</row>
    <row r="86" ht="12.75" hidden="1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</row>
    <row r="87" ht="12.75" hidden="1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</row>
    <row r="88" ht="12.75" hidden="1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</row>
    <row r="89" ht="12.75" hidden="1" customHeigh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</row>
    <row r="90" ht="12.75" hidden="1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</row>
    <row r="91" ht="12.75" hidden="1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</row>
    <row r="92" ht="12.75" hidden="1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</row>
    <row r="93" ht="12.75" hidden="1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</row>
    <row r="94" ht="12.75" hidden="1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</row>
    <row r="95" ht="12.75" hidden="1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</row>
    <row r="96" ht="12.75" hidden="1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</row>
    <row r="97" ht="12.75" hidden="1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</row>
    <row r="98" ht="12.75" hidden="1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</row>
    <row r="99" ht="12.75" hidden="1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</row>
    <row r="100" ht="12.75" hidden="1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</row>
    <row r="101" ht="12.75" hidden="1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</row>
    <row r="102" ht="12.75" hidden="1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</row>
    <row r="103" ht="12.75" hidden="1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</row>
    <row r="104" ht="12.75" hidden="1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</row>
    <row r="105" ht="12.75" hidden="1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</row>
    <row r="106" ht="12.75" hidden="1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</row>
    <row r="107" ht="12.75" hidden="1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</row>
    <row r="108" ht="12.75" hidden="1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</row>
    <row r="109" ht="12.75" hidden="1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</row>
    <row r="110" ht="12.75" hidden="1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</row>
    <row r="111" ht="12.75" hidden="1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</row>
    <row r="112" ht="12.75" hidden="1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</row>
    <row r="113" ht="12.75" hidden="1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</row>
    <row r="114" ht="12.75" hidden="1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</row>
    <row r="115" ht="12.75" hidden="1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</row>
    <row r="116" ht="12.75" hidden="1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</row>
    <row r="117" ht="12.75" hidden="1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</row>
    <row r="118" ht="12.75" hidden="1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</row>
    <row r="119" ht="12.75" hidden="1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</row>
    <row r="120" ht="12.75" hidden="1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</row>
    <row r="121" ht="12.75" hidden="1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</row>
    <row r="122" ht="12.75" hidden="1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</row>
    <row r="123" ht="12.75" hidden="1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</row>
    <row r="124" ht="12.75" hidden="1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</row>
    <row r="125" ht="12.75" hidden="1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</row>
    <row r="126" ht="12.75" hidden="1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</row>
    <row r="127" ht="12.75" hidden="1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</row>
    <row r="128" ht="12.75" hidden="1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</row>
    <row r="129" ht="12.75" hidden="1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</row>
    <row r="130" ht="12.75" hidden="1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</row>
    <row r="131" ht="12.75" hidden="1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</row>
    <row r="132" ht="12.75" hidden="1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</row>
    <row r="133" ht="12.75" hidden="1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</row>
    <row r="134" ht="12.75" hidden="1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</row>
    <row r="135" ht="12.75" hidden="1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</row>
    <row r="136" ht="12.75" hidden="1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</row>
    <row r="137" ht="12.75" hidden="1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</row>
    <row r="138" ht="12.75" hidden="1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</row>
    <row r="139" ht="12.75" hidden="1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</row>
    <row r="140" ht="12.75" hidden="1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</row>
    <row r="141" ht="12.75" hidden="1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</row>
    <row r="142" ht="12.75" hidden="1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</row>
    <row r="143" ht="12.75" hidden="1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</row>
    <row r="144" ht="12.75" hidden="1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</row>
    <row r="145" ht="12.75" hidden="1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</row>
    <row r="146" ht="12.75" hidden="1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</row>
    <row r="147" ht="12.75" hidden="1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</row>
    <row r="148" ht="12.75" hidden="1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</row>
    <row r="149" ht="12.75" hidden="1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</row>
    <row r="150" ht="12.75" hidden="1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</row>
    <row r="151" ht="12.75" hidden="1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</row>
    <row r="152" ht="12.75" hidden="1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</row>
    <row r="153" ht="12.75" hidden="1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</row>
    <row r="154" ht="12.75" hidden="1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</row>
    <row r="155" ht="12.75" hidden="1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</row>
    <row r="156" ht="12.75" hidden="1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  <c r="AV156" s="72"/>
    </row>
    <row r="157" ht="12.75" hidden="1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</row>
    <row r="158" ht="12.75" hidden="1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</row>
    <row r="159" ht="12.75" hidden="1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</row>
    <row r="160" ht="12.75" hidden="1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</row>
    <row r="161" ht="12.75" hidden="1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</row>
    <row r="162" ht="12.75" hidden="1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</row>
    <row r="163" ht="12.75" hidden="1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</row>
    <row r="164" ht="12.75" hidden="1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</row>
    <row r="165" ht="12.75" hidden="1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</row>
    <row r="166" ht="12.75" hidden="1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</row>
    <row r="167" ht="12.75" hidden="1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</row>
    <row r="168" ht="12.75" hidden="1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</row>
    <row r="169" ht="12.75" hidden="1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</row>
    <row r="170" ht="12.75" hidden="1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</row>
    <row r="171" ht="12.75" hidden="1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</row>
    <row r="172" ht="12.75" hidden="1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72"/>
    </row>
    <row r="173" ht="12.75" hidden="1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</row>
    <row r="174" ht="12.75" hidden="1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  <c r="AU174" s="72"/>
      <c r="AV174" s="72"/>
    </row>
    <row r="175" ht="12.75" hidden="1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72"/>
    </row>
    <row r="176" ht="12.75" hidden="1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</row>
    <row r="177" ht="12.75" hidden="1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</row>
    <row r="178" ht="12.75" hidden="1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</row>
    <row r="179" ht="12.75" hidden="1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</row>
    <row r="180" ht="12.75" hidden="1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</row>
    <row r="181" ht="12.75" hidden="1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</row>
    <row r="182" ht="12.75" hidden="1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</row>
    <row r="183" ht="12.75" hidden="1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</row>
    <row r="184" ht="12.75" hidden="1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</row>
    <row r="185" ht="12.75" hidden="1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</row>
    <row r="186" ht="12.75" hidden="1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</row>
    <row r="187" ht="12.75" hidden="1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</row>
    <row r="188" ht="12.75" hidden="1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</row>
    <row r="189" ht="12.75" hidden="1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</row>
    <row r="190" ht="12.75" hidden="1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  <c r="AU190" s="72"/>
      <c r="AV190" s="72"/>
    </row>
    <row r="191" ht="12.75" hidden="1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  <c r="AU191" s="72"/>
      <c r="AV191" s="72"/>
    </row>
    <row r="192" ht="12.75" hidden="1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  <c r="AU192" s="72"/>
      <c r="AV192" s="72"/>
    </row>
    <row r="193" ht="12.75" hidden="1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  <c r="AU193" s="72"/>
      <c r="AV193" s="72"/>
    </row>
    <row r="194" ht="12.75" hidden="1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</row>
    <row r="195" ht="12.75" hidden="1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</row>
    <row r="196" ht="12.75" hidden="1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</row>
    <row r="197" ht="12.75" hidden="1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</row>
    <row r="198" ht="12.75" hidden="1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</row>
    <row r="199" ht="12.75" hidden="1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</row>
    <row r="200" ht="12.75" hidden="1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</row>
    <row r="201" ht="12.75" hidden="1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</row>
    <row r="202" ht="12.75" hidden="1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</row>
    <row r="203" ht="12.75" hidden="1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</row>
    <row r="204" ht="12.75" hidden="1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</row>
    <row r="205" ht="12.75" hidden="1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  <c r="AU205" s="72"/>
      <c r="AV205" s="72"/>
    </row>
    <row r="206" ht="12.75" hidden="1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  <c r="AT206" s="72"/>
      <c r="AU206" s="72"/>
      <c r="AV206" s="72"/>
    </row>
    <row r="207" ht="12.75" hidden="1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</row>
    <row r="208" ht="12.75" hidden="1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  <c r="AU208" s="72"/>
      <c r="AV208" s="72"/>
    </row>
    <row r="209" ht="12.75" hidden="1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</row>
    <row r="210" ht="12.75" hidden="1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  <c r="AU210" s="72"/>
      <c r="AV210" s="72"/>
    </row>
    <row r="211" ht="12.75" hidden="1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72"/>
      <c r="AQ211" s="72"/>
      <c r="AR211" s="72"/>
      <c r="AS211" s="72"/>
      <c r="AT211" s="72"/>
      <c r="AU211" s="72"/>
      <c r="AV211" s="72"/>
    </row>
    <row r="212" ht="12.75" hidden="1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72"/>
      <c r="AQ212" s="72"/>
      <c r="AR212" s="72"/>
      <c r="AS212" s="72"/>
      <c r="AT212" s="72"/>
      <c r="AU212" s="72"/>
      <c r="AV212" s="72"/>
    </row>
    <row r="213" ht="12.75" hidden="1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</row>
    <row r="214" ht="12.75" hidden="1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72"/>
      <c r="AO214" s="72"/>
      <c r="AP214" s="72"/>
      <c r="AQ214" s="72"/>
      <c r="AR214" s="72"/>
      <c r="AS214" s="72"/>
      <c r="AT214" s="72"/>
      <c r="AU214" s="72"/>
      <c r="AV214" s="72"/>
    </row>
    <row r="215" ht="12.75" hidden="1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</row>
    <row r="216" ht="12.75" hidden="1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</row>
    <row r="217" ht="12.75" hidden="1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</row>
    <row r="218" ht="12.75" hidden="1" customHeight="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  <c r="AV218" s="72"/>
    </row>
    <row r="219" ht="12.75" hidden="1" customHeight="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</row>
    <row r="220" ht="12.75" hidden="1" customHeight="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</row>
    <row r="221" ht="12.75" hidden="1" customHeight="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</row>
    <row r="222" ht="12.75" hidden="1" customHeight="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</row>
    <row r="223" ht="12.75" hidden="1" customHeight="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</row>
    <row r="224" ht="12.75" hidden="1" customHeight="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</row>
    <row r="225" ht="12.75" hidden="1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</row>
    <row r="226" ht="12.75" hidden="1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</row>
    <row r="227" ht="12.75" hidden="1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72"/>
      <c r="AR227" s="72"/>
      <c r="AS227" s="72"/>
      <c r="AT227" s="72"/>
      <c r="AU227" s="72"/>
      <c r="AV227" s="72"/>
    </row>
    <row r="228" ht="12.75" hidden="1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  <c r="AU228" s="72"/>
      <c r="AV228" s="72"/>
    </row>
    <row r="229" ht="12.75" hidden="1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</row>
    <row r="230" ht="12.75" hidden="1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</row>
    <row r="231" ht="12.75" hidden="1" customHeight="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</row>
    <row r="232" ht="12.75" hidden="1" customHeight="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72"/>
      <c r="AU232" s="72"/>
      <c r="AV232" s="72"/>
    </row>
    <row r="233" ht="12.75" hidden="1" customHeight="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72"/>
      <c r="AR233" s="72"/>
      <c r="AS233" s="72"/>
      <c r="AT233" s="72"/>
      <c r="AU233" s="72"/>
      <c r="AV233" s="72"/>
    </row>
    <row r="234" ht="12.75" hidden="1" customHeight="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72"/>
      <c r="AU234" s="72"/>
      <c r="AV234" s="72"/>
    </row>
    <row r="235" ht="12.75" hidden="1" customHeight="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</row>
    <row r="236" ht="12.75" hidden="1" customHeight="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  <c r="AU236" s="72"/>
      <c r="AV236" s="72"/>
    </row>
    <row r="237" ht="12.75" hidden="1" customHeight="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  <c r="AU237" s="72"/>
      <c r="AV237" s="72"/>
    </row>
    <row r="238" ht="12.75" hidden="1" customHeight="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72"/>
      <c r="AU238" s="72"/>
      <c r="AV238" s="72"/>
    </row>
    <row r="239" ht="12.75" hidden="1" customHeight="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72"/>
      <c r="AU239" s="72"/>
      <c r="AV239" s="72"/>
    </row>
    <row r="240" ht="12.75" hidden="1" customHeight="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72"/>
      <c r="AU240" s="72"/>
      <c r="AV240" s="72"/>
    </row>
    <row r="241" ht="12.75" hidden="1" customHeight="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72"/>
      <c r="AU241" s="72"/>
      <c r="AV241" s="72"/>
    </row>
    <row r="242" ht="12.75" hidden="1" customHeight="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</row>
    <row r="243" ht="12.75" hidden="1" customHeight="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</row>
    <row r="244" ht="12.75" hidden="1" customHeight="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</row>
    <row r="245" ht="12.75" hidden="1" customHeight="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</row>
    <row r="246" ht="12.75" hidden="1" customHeight="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  <c r="AU246" s="72"/>
      <c r="AV246" s="72"/>
    </row>
    <row r="247" ht="12.75" hidden="1" customHeight="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</row>
    <row r="248" ht="12.75" hidden="1" customHeight="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</row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  <row r="1001" ht="15.75" hidden="1" customHeight="1"/>
    <row r="1002" ht="15.75" hidden="1" customHeight="1"/>
    <row r="1003" ht="15.75" hidden="1" customHeight="1"/>
    <row r="1004" ht="15.75" hidden="1" customHeight="1"/>
    <row r="1005" ht="15.75" hidden="1" customHeight="1"/>
    <row r="1006" ht="15.75" hidden="1" customHeight="1"/>
    <row r="1007" ht="15.75" hidden="1" customHeight="1"/>
    <row r="1008" ht="15.75" hidden="1" customHeight="1"/>
  </sheetData>
  <mergeCells count="18">
    <mergeCell ref="B9:B14"/>
    <mergeCell ref="C9:C14"/>
    <mergeCell ref="D9:D14"/>
    <mergeCell ref="E9:I10"/>
    <mergeCell ref="J9:J14"/>
    <mergeCell ref="E11:G12"/>
    <mergeCell ref="H11:H14"/>
    <mergeCell ref="E13:E14"/>
    <mergeCell ref="F13:F14"/>
    <mergeCell ref="G13:G14"/>
    <mergeCell ref="I13:I14"/>
    <mergeCell ref="B1:I1"/>
    <mergeCell ref="D2:I2"/>
    <mergeCell ref="D3:I3"/>
    <mergeCell ref="D4:I4"/>
    <mergeCell ref="D6:I6"/>
    <mergeCell ref="D7:I7"/>
    <mergeCell ref="B8:J8"/>
  </mergeCells>
  <dataValidations>
    <dataValidation type="list" allowBlank="1" showErrorMessage="1" sqref="E15:G44">
      <formula1>"SÍ,NO"</formula1>
    </dataValidation>
    <dataValidation type="list" allowBlank="1" showErrorMessage="1" sqref="H15:H44">
      <formula1>"X"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.5"/>
    <col customWidth="1" min="2" max="2" width="4.13"/>
    <col customWidth="1" min="3" max="4" width="27.75"/>
    <col customWidth="1" min="5" max="5" width="18.0"/>
    <col customWidth="1" min="6" max="6" width="16.63"/>
    <col customWidth="1" min="7" max="7" width="9.75"/>
    <col customWidth="1" min="8" max="10" width="10.25"/>
    <col customWidth="1" min="11" max="13" width="11.38"/>
    <col customWidth="1" min="14" max="14" width="5.25"/>
    <col customWidth="1" min="15" max="15" width="9.25"/>
    <col customWidth="1" min="16" max="17" width="11.75"/>
    <col customWidth="1" min="18" max="18" width="11.0"/>
    <col customWidth="1" min="19" max="19" width="1.88"/>
    <col customWidth="1" hidden="1" min="20" max="20" width="11.88"/>
    <col customWidth="1" hidden="1" min="21" max="38" width="8.0"/>
  </cols>
  <sheetData>
    <row r="1" ht="20.25" customHeight="1">
      <c r="A1" s="159"/>
      <c r="B1" s="193"/>
      <c r="C1" s="75"/>
      <c r="D1" s="85"/>
      <c r="E1" s="146"/>
      <c r="F1" s="4"/>
      <c r="G1" s="4"/>
      <c r="H1" s="4"/>
      <c r="I1" s="4"/>
      <c r="J1" s="4"/>
      <c r="K1" s="4"/>
      <c r="L1" s="4"/>
      <c r="M1" s="4"/>
      <c r="N1" s="4"/>
      <c r="O1" s="4"/>
      <c r="P1" s="77"/>
      <c r="Q1" s="77"/>
      <c r="R1" s="77"/>
      <c r="S1" s="77"/>
      <c r="T1" s="147"/>
      <c r="U1" s="148"/>
      <c r="V1" s="148"/>
      <c r="W1" s="148"/>
      <c r="X1" s="148"/>
      <c r="Y1" s="148"/>
      <c r="Z1" s="160"/>
      <c r="AA1" s="160"/>
      <c r="AB1" s="161"/>
      <c r="AC1" s="161"/>
      <c r="AD1" s="161"/>
      <c r="AE1" s="159"/>
      <c r="AF1" s="159"/>
      <c r="AG1" s="159"/>
      <c r="AH1" s="159"/>
      <c r="AI1" s="159"/>
      <c r="AJ1" s="159"/>
      <c r="AK1" s="159"/>
      <c r="AL1" s="159"/>
    </row>
    <row r="2" ht="20.25" customHeight="1">
      <c r="A2" s="159"/>
      <c r="B2" s="193"/>
      <c r="C2" s="75"/>
      <c r="D2" s="85"/>
      <c r="E2" s="3" t="s">
        <v>0</v>
      </c>
      <c r="F2" s="4"/>
      <c r="G2" s="4"/>
      <c r="H2" s="4"/>
      <c r="I2" s="4"/>
      <c r="J2" s="4"/>
      <c r="K2" s="4"/>
      <c r="L2" s="4"/>
      <c r="M2" s="4"/>
      <c r="N2" s="4"/>
      <c r="O2" s="4"/>
      <c r="P2" s="77"/>
      <c r="Q2" s="77"/>
      <c r="R2" s="77"/>
      <c r="S2" s="77"/>
      <c r="T2" s="147"/>
      <c r="U2" s="148"/>
      <c r="V2" s="148"/>
      <c r="W2" s="148"/>
      <c r="X2" s="148"/>
      <c r="Y2" s="148"/>
      <c r="Z2" s="160"/>
      <c r="AA2" s="160"/>
      <c r="AB2" s="161"/>
      <c r="AC2" s="161"/>
      <c r="AD2" s="161"/>
      <c r="AE2" s="159"/>
      <c r="AF2" s="159"/>
      <c r="AG2" s="159"/>
      <c r="AH2" s="159"/>
      <c r="AI2" s="159"/>
      <c r="AJ2" s="159"/>
      <c r="AK2" s="159"/>
      <c r="AL2" s="159"/>
    </row>
    <row r="3" ht="22.5" customHeight="1">
      <c r="A3" s="70"/>
      <c r="B3" s="73"/>
      <c r="C3" s="75"/>
      <c r="D3" s="85"/>
      <c r="E3" s="5" t="s">
        <v>1</v>
      </c>
      <c r="F3" s="4"/>
      <c r="G3" s="4"/>
      <c r="H3" s="4"/>
      <c r="I3" s="4"/>
      <c r="J3" s="4"/>
      <c r="K3" s="4"/>
      <c r="L3" s="4"/>
      <c r="M3" s="4"/>
      <c r="N3" s="4"/>
      <c r="O3" s="4"/>
      <c r="P3" s="77"/>
      <c r="Q3" s="77"/>
      <c r="R3" s="77"/>
      <c r="S3" s="77"/>
      <c r="T3" s="147"/>
      <c r="U3" s="148"/>
      <c r="V3" s="148"/>
      <c r="W3" s="148"/>
      <c r="X3" s="148"/>
      <c r="Y3" s="148"/>
      <c r="Z3" s="160"/>
      <c r="AA3" s="160"/>
      <c r="AB3" s="161"/>
      <c r="AC3" s="161"/>
      <c r="AD3" s="161"/>
      <c r="AE3" s="159"/>
      <c r="AF3" s="159"/>
      <c r="AG3" s="159"/>
      <c r="AH3" s="159"/>
      <c r="AI3" s="159"/>
      <c r="AJ3" s="159"/>
      <c r="AK3" s="159"/>
      <c r="AL3" s="159"/>
    </row>
    <row r="4" ht="23.25" customHeight="1">
      <c r="A4" s="70"/>
      <c r="B4" s="70"/>
      <c r="C4" s="194"/>
      <c r="D4" s="195"/>
      <c r="E4" s="5" t="s">
        <v>57</v>
      </c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6"/>
      <c r="R4" s="6"/>
      <c r="S4" s="77"/>
      <c r="T4" s="147"/>
      <c r="U4" s="148"/>
      <c r="V4" s="148"/>
      <c r="W4" s="148"/>
      <c r="X4" s="148"/>
      <c r="Y4" s="148"/>
      <c r="Z4" s="160"/>
      <c r="AA4" s="160"/>
      <c r="AB4" s="161"/>
      <c r="AC4" s="161"/>
      <c r="AD4" s="161"/>
      <c r="AE4" s="159"/>
      <c r="AF4" s="159"/>
      <c r="AG4" s="159"/>
      <c r="AH4" s="159"/>
      <c r="AI4" s="159"/>
      <c r="AJ4" s="159"/>
      <c r="AK4" s="159"/>
      <c r="AL4" s="159"/>
    </row>
    <row r="5" ht="17.25" customHeight="1">
      <c r="A5" s="70"/>
      <c r="B5" s="73"/>
      <c r="C5" s="75"/>
      <c r="D5" s="75"/>
      <c r="E5" s="196"/>
      <c r="F5" s="197"/>
      <c r="G5" s="198"/>
      <c r="H5" s="199"/>
      <c r="I5" s="199"/>
      <c r="J5" s="199"/>
      <c r="K5" s="156"/>
      <c r="L5" s="156"/>
      <c r="M5" s="156"/>
      <c r="N5" s="156"/>
      <c r="O5" s="76"/>
      <c r="P5" s="77"/>
      <c r="Q5" s="77"/>
      <c r="R5" s="77"/>
      <c r="S5" s="77"/>
      <c r="T5" s="147"/>
      <c r="U5" s="148"/>
      <c r="V5" s="148"/>
      <c r="W5" s="148"/>
      <c r="X5" s="148"/>
      <c r="Y5" s="148"/>
      <c r="Z5" s="160"/>
      <c r="AA5" s="160"/>
      <c r="AB5" s="161"/>
      <c r="AC5" s="161"/>
      <c r="AD5" s="161"/>
      <c r="AE5" s="159"/>
      <c r="AF5" s="159"/>
      <c r="AG5" s="159"/>
      <c r="AH5" s="159"/>
      <c r="AI5" s="159"/>
      <c r="AJ5" s="159"/>
      <c r="AK5" s="159"/>
      <c r="AL5" s="159"/>
    </row>
    <row r="6" ht="20.25" customHeight="1">
      <c r="A6" s="70"/>
      <c r="B6" s="73"/>
      <c r="C6" s="200"/>
      <c r="D6" s="201" t="s">
        <v>3</v>
      </c>
      <c r="E6" s="202"/>
      <c r="F6" s="203"/>
      <c r="G6" s="158" t="str">
        <f>IF('INSCRIPCIÓN EVENTO + EXÁMENES'!I8=0,"-",'INSCRIPCIÓN EVENTO + EXÁMENES'!I8)</f>
        <v>-</v>
      </c>
      <c r="H6" s="11"/>
      <c r="I6" s="11"/>
      <c r="J6" s="11"/>
      <c r="K6" s="11"/>
      <c r="L6" s="11"/>
      <c r="M6" s="11"/>
      <c r="N6" s="12"/>
      <c r="O6" s="204"/>
      <c r="P6" s="70"/>
      <c r="Q6" s="70"/>
      <c r="R6" s="70"/>
      <c r="S6" s="70"/>
      <c r="T6" s="159"/>
      <c r="U6" s="148"/>
      <c r="V6" s="148"/>
      <c r="W6" s="148"/>
      <c r="X6" s="148"/>
      <c r="Y6" s="148"/>
      <c r="Z6" s="160"/>
      <c r="AA6" s="160"/>
      <c r="AB6" s="161"/>
      <c r="AC6" s="161"/>
      <c r="AD6" s="161"/>
      <c r="AE6" s="159"/>
      <c r="AF6" s="159"/>
      <c r="AG6" s="159"/>
      <c r="AH6" s="159"/>
      <c r="AI6" s="159"/>
      <c r="AJ6" s="159"/>
      <c r="AK6" s="159"/>
      <c r="AL6" s="159"/>
    </row>
    <row r="7" ht="16.5" customHeight="1">
      <c r="A7" s="70"/>
      <c r="B7" s="205"/>
      <c r="C7" s="95"/>
      <c r="D7" s="95"/>
      <c r="E7" s="95"/>
      <c r="F7" s="206"/>
      <c r="G7" s="207"/>
      <c r="H7" s="97"/>
      <c r="I7" s="97"/>
      <c r="J7" s="97"/>
      <c r="K7" s="97"/>
      <c r="L7" s="207"/>
      <c r="M7" s="208"/>
      <c r="N7" s="208"/>
      <c r="O7" s="209"/>
      <c r="P7" s="70"/>
      <c r="Q7" s="70"/>
      <c r="R7" s="70"/>
      <c r="S7" s="70"/>
      <c r="T7" s="159"/>
      <c r="U7" s="148"/>
      <c r="V7" s="148"/>
      <c r="W7" s="148"/>
      <c r="X7" s="148"/>
      <c r="Y7" s="148"/>
      <c r="Z7" s="160"/>
      <c r="AA7" s="160"/>
      <c r="AB7" s="166"/>
      <c r="AC7" s="166"/>
      <c r="AD7" s="166"/>
      <c r="AE7" s="159"/>
      <c r="AF7" s="159"/>
      <c r="AG7" s="159"/>
      <c r="AH7" s="159"/>
      <c r="AI7" s="159"/>
      <c r="AJ7" s="159"/>
      <c r="AK7" s="159"/>
      <c r="AL7" s="159"/>
    </row>
    <row r="8" ht="27.0" customHeight="1">
      <c r="A8" s="70"/>
      <c r="B8" s="168"/>
      <c r="C8" s="101" t="s">
        <v>58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68"/>
      <c r="Q8" s="168"/>
      <c r="R8" s="168"/>
      <c r="S8" s="168"/>
      <c r="T8" s="169"/>
      <c r="U8" s="148"/>
      <c r="V8" s="148"/>
      <c r="W8" s="148"/>
      <c r="X8" s="148"/>
      <c r="Y8" s="148"/>
      <c r="Z8" s="160"/>
      <c r="AA8" s="160"/>
      <c r="AB8" s="166"/>
      <c r="AC8" s="166"/>
      <c r="AD8" s="166"/>
      <c r="AE8" s="159"/>
      <c r="AF8" s="159"/>
      <c r="AG8" s="159"/>
      <c r="AH8" s="159"/>
      <c r="AI8" s="159"/>
      <c r="AJ8" s="159"/>
      <c r="AK8" s="159"/>
      <c r="AL8" s="159"/>
    </row>
    <row r="9" ht="16.5" customHeight="1">
      <c r="A9" s="103"/>
      <c r="B9" s="104" t="s">
        <v>32</v>
      </c>
      <c r="C9" s="210" t="s">
        <v>33</v>
      </c>
      <c r="D9" s="172" t="s">
        <v>34</v>
      </c>
      <c r="E9" s="110" t="s">
        <v>36</v>
      </c>
      <c r="F9" s="106"/>
      <c r="G9" s="110" t="s">
        <v>37</v>
      </c>
      <c r="H9" s="111"/>
      <c r="I9" s="110" t="s">
        <v>38</v>
      </c>
      <c r="J9" s="111"/>
      <c r="K9" s="110" t="s">
        <v>24</v>
      </c>
      <c r="L9" s="111"/>
      <c r="M9" s="111"/>
      <c r="N9" s="111"/>
      <c r="O9" s="106"/>
      <c r="P9" s="107" t="s">
        <v>59</v>
      </c>
      <c r="Q9" s="107" t="s">
        <v>60</v>
      </c>
      <c r="R9" s="112" t="s">
        <v>39</v>
      </c>
      <c r="S9" s="211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</row>
    <row r="10" ht="16.5" customHeight="1">
      <c r="A10" s="103"/>
      <c r="B10" s="114"/>
      <c r="C10" s="175"/>
      <c r="D10" s="175"/>
      <c r="E10" s="174"/>
      <c r="F10" s="212"/>
      <c r="G10" s="174"/>
      <c r="I10" s="174"/>
      <c r="K10" s="115"/>
      <c r="L10" s="118"/>
      <c r="M10" s="118"/>
      <c r="N10" s="118"/>
      <c r="O10" s="116"/>
      <c r="P10" s="117"/>
      <c r="Q10" s="117"/>
      <c r="S10" s="211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</row>
    <row r="11" ht="16.5" customHeight="1">
      <c r="A11" s="103"/>
      <c r="B11" s="114"/>
      <c r="C11" s="175"/>
      <c r="D11" s="175"/>
      <c r="E11" s="115"/>
      <c r="F11" s="116"/>
      <c r="G11" s="115"/>
      <c r="H11" s="118"/>
      <c r="I11" s="115"/>
      <c r="J11" s="118"/>
      <c r="K11" s="213" t="s">
        <v>61</v>
      </c>
      <c r="L11" s="214"/>
      <c r="M11" s="88"/>
      <c r="N11" s="215" t="s">
        <v>62</v>
      </c>
      <c r="O11" s="216" t="s">
        <v>63</v>
      </c>
      <c r="P11" s="117"/>
      <c r="Q11" s="117"/>
      <c r="S11" s="211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</row>
    <row r="12" ht="43.5" customHeight="1">
      <c r="A12" s="103"/>
      <c r="B12" s="125"/>
      <c r="C12" s="181"/>
      <c r="D12" s="181"/>
      <c r="E12" s="217" t="s">
        <v>64</v>
      </c>
      <c r="F12" s="218" t="s">
        <v>63</v>
      </c>
      <c r="G12" s="219" t="s">
        <v>14</v>
      </c>
      <c r="H12" s="220" t="s">
        <v>65</v>
      </c>
      <c r="I12" s="219" t="s">
        <v>14</v>
      </c>
      <c r="J12" s="220" t="s">
        <v>65</v>
      </c>
      <c r="K12" s="221" t="s">
        <v>53</v>
      </c>
      <c r="L12" s="221" t="s">
        <v>54</v>
      </c>
      <c r="M12" s="221" t="s">
        <v>55</v>
      </c>
      <c r="N12" s="129"/>
      <c r="O12" s="129"/>
      <c r="P12" s="129"/>
      <c r="Q12" s="129"/>
      <c r="S12" s="211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</row>
    <row r="13" ht="21.75" customHeight="1">
      <c r="A13" s="103"/>
      <c r="B13" s="131">
        <v>1.0</v>
      </c>
      <c r="C13" s="183" t="str">
        <f>IF('INSCRIPCIÓN EVENTO + EXÁMENES'!E17=0,"-",'INSCRIPCIÓN EVENTO + EXÁMENES'!E17)</f>
        <v>-</v>
      </c>
      <c r="D13" s="183" t="str">
        <f>IF('INSCRIPCIÓN EVENTO + EXÁMENES'!F17=0,"-",'INSCRIPCIÓN EVENTO + EXÁMENES'!F17)</f>
        <v>-</v>
      </c>
      <c r="E13" s="222" t="str">
        <f>'INSCRIPCIÓN EVENTO + EXÁMENES'!J17</f>
        <v/>
      </c>
      <c r="F13" s="41">
        <f>IFS(E13=0,0,E13="Todos los seminarios",RESUMEN!$J$13,E13="Seminario de Examen",RESUMEN!$J$14,E13="No",0)</f>
        <v>0</v>
      </c>
      <c r="G13" s="223" t="str">
        <f>IF('INSCRIPCIÓN EVENTO + EXÁMENES'!K17=0,"-",'INSCRIPCIÓN EVENTO + EXÁMENES'!K17)</f>
        <v>-</v>
      </c>
      <c r="H13" s="41">
        <f>IFERROR(VLOOKUP(G13,RESUMEN!$D$19:$J$22,7,FALSE),0)</f>
        <v>0</v>
      </c>
      <c r="I13" s="223" t="str">
        <f>IF('INSCRIPCIÓN EVENTO + EXÁMENES'!N17=0,"-",'INSCRIPCIÓN EVENTO + EXÁMENES'!N17)</f>
        <v>-</v>
      </c>
      <c r="J13" s="41">
        <f>IFERROR(VLOOKUP(I13,RESUMEN!$D$19:$J$22,7,FALSE),0)</f>
        <v>0</v>
      </c>
      <c r="K13" s="224" t="str">
        <f>IF('RESERVAS ALMUERZOS'!E15=0,"-",'RESERVAS ALMUERZOS'!E15)</f>
        <v>-</v>
      </c>
      <c r="L13" s="224" t="str">
        <f>IF('RESERVAS ALMUERZOS'!F15=0,"-",'RESERVAS ALMUERZOS'!F15)</f>
        <v>-</v>
      </c>
      <c r="M13" s="224" t="str">
        <f>IF('RESERVAS ALMUERZOS'!G15=0,"-",'RESERVAS ALMUERZOS'!G15)</f>
        <v>-</v>
      </c>
      <c r="N13" s="225" t="str">
        <f>IF('RESERVAS ALMUERZOS'!H15=0,"-",'RESERVAS ALMUERZOS'!H15)</f>
        <v>-</v>
      </c>
      <c r="O13" s="41">
        <f>COUNTIF(K13:M13,"SÍ")*RESUMEN!$J$27</f>
        <v>0</v>
      </c>
      <c r="P13" s="41">
        <f t="shared" ref="P13:P42" si="1">F13+O13</f>
        <v>0</v>
      </c>
      <c r="Q13" s="41">
        <f t="shared" ref="Q13:Q42" si="2">H13+J13</f>
        <v>0</v>
      </c>
      <c r="R13" s="226">
        <f t="shared" ref="R13:R42" si="3">P13+Q13</f>
        <v>0</v>
      </c>
      <c r="S13" s="70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</row>
    <row r="14" ht="21.75" customHeight="1">
      <c r="A14" s="103"/>
      <c r="B14" s="131">
        <v>2.0</v>
      </c>
      <c r="C14" s="183" t="str">
        <f>IF('INSCRIPCIÓN EVENTO + EXÁMENES'!E18=0,"-",'INSCRIPCIÓN EVENTO + EXÁMENES'!E18)</f>
        <v>-</v>
      </c>
      <c r="D14" s="183" t="str">
        <f>IF('INSCRIPCIÓN EVENTO + EXÁMENES'!F18=0,"-",'INSCRIPCIÓN EVENTO + EXÁMENES'!F18)</f>
        <v>-</v>
      </c>
      <c r="E14" s="222" t="str">
        <f>'INSCRIPCIÓN EVENTO + EXÁMENES'!J18</f>
        <v/>
      </c>
      <c r="F14" s="41">
        <f>IFS(E14=0,0,E14="Todos los seminarios",RESUMEN!$J$13,E14="Seminario de Examen",RESUMEN!$J$14,E14="No",0)</f>
        <v>0</v>
      </c>
      <c r="G14" s="223" t="str">
        <f>IF('INSCRIPCIÓN EVENTO + EXÁMENES'!K18=0,"-",'INSCRIPCIÓN EVENTO + EXÁMENES'!K18)</f>
        <v>-</v>
      </c>
      <c r="H14" s="41">
        <f>IFERROR(VLOOKUP(G14,RESUMEN!$D$19:$J$22,7,FALSE),0)</f>
        <v>0</v>
      </c>
      <c r="I14" s="223" t="str">
        <f>IF('INSCRIPCIÓN EVENTO + EXÁMENES'!N18=0,"-",'INSCRIPCIÓN EVENTO + EXÁMENES'!N18)</f>
        <v>-</v>
      </c>
      <c r="J14" s="41">
        <f>IFERROR(VLOOKUP(I14,RESUMEN!$D$19:$J$22,7,FALSE),0)</f>
        <v>0</v>
      </c>
      <c r="K14" s="224" t="str">
        <f>IF('RESERVAS ALMUERZOS'!E16=0,"-",'RESERVAS ALMUERZOS'!E16)</f>
        <v>-</v>
      </c>
      <c r="L14" s="224" t="str">
        <f>IF('RESERVAS ALMUERZOS'!F16=0,"-",'RESERVAS ALMUERZOS'!F16)</f>
        <v>-</v>
      </c>
      <c r="M14" s="224" t="str">
        <f>IF('RESERVAS ALMUERZOS'!G16=0,"-",'RESERVAS ALMUERZOS'!G16)</f>
        <v>-</v>
      </c>
      <c r="N14" s="225" t="str">
        <f>IF('RESERVAS ALMUERZOS'!H16=0,"-",'RESERVAS ALMUERZOS'!H16)</f>
        <v>-</v>
      </c>
      <c r="O14" s="41">
        <f>COUNTIF(K14:M14,"SÍ")*RESUMEN!$J$27</f>
        <v>0</v>
      </c>
      <c r="P14" s="41">
        <f t="shared" si="1"/>
        <v>0</v>
      </c>
      <c r="Q14" s="41">
        <f t="shared" si="2"/>
        <v>0</v>
      </c>
      <c r="R14" s="226">
        <f t="shared" si="3"/>
        <v>0</v>
      </c>
      <c r="S14" s="103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</row>
    <row r="15" ht="21.75" customHeight="1">
      <c r="A15" s="103"/>
      <c r="B15" s="131">
        <v>3.0</v>
      </c>
      <c r="C15" s="183" t="str">
        <f>IF('INSCRIPCIÓN EVENTO + EXÁMENES'!E19=0,"-",'INSCRIPCIÓN EVENTO + EXÁMENES'!E19)</f>
        <v>-</v>
      </c>
      <c r="D15" s="183" t="str">
        <f>IF('INSCRIPCIÓN EVENTO + EXÁMENES'!F19=0,"-",'INSCRIPCIÓN EVENTO + EXÁMENES'!F19)</f>
        <v>-</v>
      </c>
      <c r="E15" s="222" t="str">
        <f>'INSCRIPCIÓN EVENTO + EXÁMENES'!J19</f>
        <v/>
      </c>
      <c r="F15" s="41">
        <f>IFS(E15=0,0,E15="Todos los seminarios",RESUMEN!$J$13,E15="Seminario de Examen",RESUMEN!$J$14,E15="No",0)</f>
        <v>0</v>
      </c>
      <c r="G15" s="223" t="str">
        <f>IF('INSCRIPCIÓN EVENTO + EXÁMENES'!K19=0,"-",'INSCRIPCIÓN EVENTO + EXÁMENES'!K19)</f>
        <v>-</v>
      </c>
      <c r="H15" s="41">
        <f>IFERROR(VLOOKUP(G15,RESUMEN!$D$19:$J$22,7,FALSE),0)</f>
        <v>0</v>
      </c>
      <c r="I15" s="223" t="str">
        <f>IF('INSCRIPCIÓN EVENTO + EXÁMENES'!N19=0,"-",'INSCRIPCIÓN EVENTO + EXÁMENES'!N19)</f>
        <v>-</v>
      </c>
      <c r="J15" s="41">
        <f>IFERROR(VLOOKUP(I15,RESUMEN!$D$19:$J$22,7,FALSE),0)</f>
        <v>0</v>
      </c>
      <c r="K15" s="224" t="str">
        <f>IF('RESERVAS ALMUERZOS'!E17=0,"-",'RESERVAS ALMUERZOS'!E17)</f>
        <v>-</v>
      </c>
      <c r="L15" s="224" t="str">
        <f>IF('RESERVAS ALMUERZOS'!F17=0,"-",'RESERVAS ALMUERZOS'!F17)</f>
        <v>-</v>
      </c>
      <c r="M15" s="224" t="str">
        <f>IF('RESERVAS ALMUERZOS'!G17=0,"-",'RESERVAS ALMUERZOS'!G17)</f>
        <v>-</v>
      </c>
      <c r="N15" s="225" t="str">
        <f>IF('RESERVAS ALMUERZOS'!H17=0,"-",'RESERVAS ALMUERZOS'!H17)</f>
        <v>-</v>
      </c>
      <c r="O15" s="41">
        <f>COUNTIF(K15:M15,"SÍ")*RESUMEN!$J$27</f>
        <v>0</v>
      </c>
      <c r="P15" s="41">
        <f t="shared" si="1"/>
        <v>0</v>
      </c>
      <c r="Q15" s="41">
        <f t="shared" si="2"/>
        <v>0</v>
      </c>
      <c r="R15" s="226">
        <f t="shared" si="3"/>
        <v>0</v>
      </c>
      <c r="S15" s="103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</row>
    <row r="16" ht="21.75" customHeight="1">
      <c r="A16" s="103"/>
      <c r="B16" s="131">
        <v>4.0</v>
      </c>
      <c r="C16" s="183" t="str">
        <f>IF('INSCRIPCIÓN EVENTO + EXÁMENES'!E20=0,"-",'INSCRIPCIÓN EVENTO + EXÁMENES'!E20)</f>
        <v>-</v>
      </c>
      <c r="D16" s="183" t="str">
        <f>IF('INSCRIPCIÓN EVENTO + EXÁMENES'!F20=0,"-",'INSCRIPCIÓN EVENTO + EXÁMENES'!F20)</f>
        <v>-</v>
      </c>
      <c r="E16" s="222" t="str">
        <f>'INSCRIPCIÓN EVENTO + EXÁMENES'!J20</f>
        <v/>
      </c>
      <c r="F16" s="41">
        <f>IFS(E16=0,0,E16="Todos los seminarios",RESUMEN!$J$13,E16="Seminario de Examen",RESUMEN!$J$14,E16="No",0)</f>
        <v>0</v>
      </c>
      <c r="G16" s="223" t="str">
        <f>IF('INSCRIPCIÓN EVENTO + EXÁMENES'!K20=0,"-",'INSCRIPCIÓN EVENTO + EXÁMENES'!K20)</f>
        <v>-</v>
      </c>
      <c r="H16" s="41">
        <f>IFERROR(VLOOKUP(G16,RESUMEN!$D$19:$J$22,7,FALSE),0)</f>
        <v>0</v>
      </c>
      <c r="I16" s="223" t="str">
        <f>IF('INSCRIPCIÓN EVENTO + EXÁMENES'!N20=0,"-",'INSCRIPCIÓN EVENTO + EXÁMENES'!N20)</f>
        <v>-</v>
      </c>
      <c r="J16" s="41">
        <f>IFERROR(VLOOKUP(I16,RESUMEN!$D$19:$J$22,7,FALSE),0)</f>
        <v>0</v>
      </c>
      <c r="K16" s="224" t="str">
        <f>IF('RESERVAS ALMUERZOS'!E18=0,"-",'RESERVAS ALMUERZOS'!E18)</f>
        <v>-</v>
      </c>
      <c r="L16" s="224" t="str">
        <f>IF('RESERVAS ALMUERZOS'!F18=0,"-",'RESERVAS ALMUERZOS'!F18)</f>
        <v>-</v>
      </c>
      <c r="M16" s="224" t="str">
        <f>IF('RESERVAS ALMUERZOS'!G18=0,"-",'RESERVAS ALMUERZOS'!G18)</f>
        <v>-</v>
      </c>
      <c r="N16" s="225" t="str">
        <f>IF('RESERVAS ALMUERZOS'!H18=0,"-",'RESERVAS ALMUERZOS'!H18)</f>
        <v>-</v>
      </c>
      <c r="O16" s="41">
        <f>COUNTIF(K16:M16,"SÍ")*RESUMEN!$J$27</f>
        <v>0</v>
      </c>
      <c r="P16" s="41">
        <f t="shared" si="1"/>
        <v>0</v>
      </c>
      <c r="Q16" s="41">
        <f t="shared" si="2"/>
        <v>0</v>
      </c>
      <c r="R16" s="226">
        <f t="shared" si="3"/>
        <v>0</v>
      </c>
      <c r="S16" s="103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</row>
    <row r="17" ht="21.75" customHeight="1">
      <c r="A17" s="103"/>
      <c r="B17" s="131">
        <v>5.0</v>
      </c>
      <c r="C17" s="183" t="str">
        <f>IF('INSCRIPCIÓN EVENTO + EXÁMENES'!E21=0,"-",'INSCRIPCIÓN EVENTO + EXÁMENES'!E21)</f>
        <v>-</v>
      </c>
      <c r="D17" s="183" t="str">
        <f>IF('INSCRIPCIÓN EVENTO + EXÁMENES'!F21=0,"-",'INSCRIPCIÓN EVENTO + EXÁMENES'!F21)</f>
        <v>-</v>
      </c>
      <c r="E17" s="222" t="str">
        <f>'INSCRIPCIÓN EVENTO + EXÁMENES'!J21</f>
        <v/>
      </c>
      <c r="F17" s="41">
        <f>IFS(E17=0,0,E17="Todos los seminarios",RESUMEN!$J$13,E17="Seminario de Examen",RESUMEN!$J$14,E17="No",0)</f>
        <v>0</v>
      </c>
      <c r="G17" s="223" t="str">
        <f>IF('INSCRIPCIÓN EVENTO + EXÁMENES'!K21=0,"-",'INSCRIPCIÓN EVENTO + EXÁMENES'!K21)</f>
        <v>-</v>
      </c>
      <c r="H17" s="41">
        <f>IFERROR(VLOOKUP(G17,RESUMEN!$D$19:$J$22,7,FALSE),0)</f>
        <v>0</v>
      </c>
      <c r="I17" s="223" t="str">
        <f>IF('INSCRIPCIÓN EVENTO + EXÁMENES'!N21=0,"-",'INSCRIPCIÓN EVENTO + EXÁMENES'!N21)</f>
        <v>-</v>
      </c>
      <c r="J17" s="41">
        <f>IFERROR(VLOOKUP(I17,RESUMEN!$D$19:$J$22,7,FALSE),0)</f>
        <v>0</v>
      </c>
      <c r="K17" s="224" t="str">
        <f>IF('RESERVAS ALMUERZOS'!E19=0,"-",'RESERVAS ALMUERZOS'!E19)</f>
        <v>-</v>
      </c>
      <c r="L17" s="224" t="str">
        <f>IF('RESERVAS ALMUERZOS'!F19=0,"-",'RESERVAS ALMUERZOS'!F19)</f>
        <v>-</v>
      </c>
      <c r="M17" s="224" t="str">
        <f>IF('RESERVAS ALMUERZOS'!G19=0,"-",'RESERVAS ALMUERZOS'!G19)</f>
        <v>-</v>
      </c>
      <c r="N17" s="225" t="str">
        <f>IF('RESERVAS ALMUERZOS'!H19=0,"-",'RESERVAS ALMUERZOS'!H19)</f>
        <v>-</v>
      </c>
      <c r="O17" s="41">
        <f>COUNTIF(K17:M17,"SÍ")*RESUMEN!$J$27</f>
        <v>0</v>
      </c>
      <c r="P17" s="41">
        <f t="shared" si="1"/>
        <v>0</v>
      </c>
      <c r="Q17" s="41">
        <f t="shared" si="2"/>
        <v>0</v>
      </c>
      <c r="R17" s="226">
        <f t="shared" si="3"/>
        <v>0</v>
      </c>
      <c r="S17" s="103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</row>
    <row r="18" ht="21.75" customHeight="1">
      <c r="A18" s="103"/>
      <c r="B18" s="131">
        <v>6.0</v>
      </c>
      <c r="C18" s="183" t="str">
        <f>IF('INSCRIPCIÓN EVENTO + EXÁMENES'!E22=0,"-",'INSCRIPCIÓN EVENTO + EXÁMENES'!E22)</f>
        <v>-</v>
      </c>
      <c r="D18" s="183" t="str">
        <f>IF('INSCRIPCIÓN EVENTO + EXÁMENES'!F22=0,"-",'INSCRIPCIÓN EVENTO + EXÁMENES'!F22)</f>
        <v>-</v>
      </c>
      <c r="E18" s="222" t="str">
        <f>'INSCRIPCIÓN EVENTO + EXÁMENES'!J22</f>
        <v/>
      </c>
      <c r="F18" s="41">
        <f>IFS(E18=0,0,E18="Todos los seminarios",RESUMEN!$J$13,E18="Seminario de Examen",RESUMEN!$J$14,E18="No",0)</f>
        <v>0</v>
      </c>
      <c r="G18" s="223" t="str">
        <f>IF('INSCRIPCIÓN EVENTO + EXÁMENES'!K22=0,"-",'INSCRIPCIÓN EVENTO + EXÁMENES'!K22)</f>
        <v>-</v>
      </c>
      <c r="H18" s="41">
        <f>IFERROR(VLOOKUP(G18,RESUMEN!$D$19:$J$22,7,FALSE),0)</f>
        <v>0</v>
      </c>
      <c r="I18" s="223" t="str">
        <f>IF('INSCRIPCIÓN EVENTO + EXÁMENES'!N22=0,"-",'INSCRIPCIÓN EVENTO + EXÁMENES'!N22)</f>
        <v>-</v>
      </c>
      <c r="J18" s="41">
        <f>IFERROR(VLOOKUP(I18,RESUMEN!$D$19:$J$22,7,FALSE),0)</f>
        <v>0</v>
      </c>
      <c r="K18" s="224" t="str">
        <f>IF('RESERVAS ALMUERZOS'!E20=0,"-",'RESERVAS ALMUERZOS'!E20)</f>
        <v>-</v>
      </c>
      <c r="L18" s="224" t="str">
        <f>IF('RESERVAS ALMUERZOS'!F20=0,"-",'RESERVAS ALMUERZOS'!F20)</f>
        <v>-</v>
      </c>
      <c r="M18" s="224" t="str">
        <f>IF('RESERVAS ALMUERZOS'!G20=0,"-",'RESERVAS ALMUERZOS'!G20)</f>
        <v>-</v>
      </c>
      <c r="N18" s="225" t="str">
        <f>IF('RESERVAS ALMUERZOS'!H20=0,"-",'RESERVAS ALMUERZOS'!H20)</f>
        <v>-</v>
      </c>
      <c r="O18" s="41">
        <f>COUNTIF(K18:M18,"SÍ")*RESUMEN!$J$27</f>
        <v>0</v>
      </c>
      <c r="P18" s="41">
        <f t="shared" si="1"/>
        <v>0</v>
      </c>
      <c r="Q18" s="41">
        <f t="shared" si="2"/>
        <v>0</v>
      </c>
      <c r="R18" s="226">
        <f t="shared" si="3"/>
        <v>0</v>
      </c>
      <c r="S18" s="103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</row>
    <row r="19" ht="21.75" customHeight="1">
      <c r="A19" s="103"/>
      <c r="B19" s="131">
        <v>7.0</v>
      </c>
      <c r="C19" s="183" t="str">
        <f>IF('INSCRIPCIÓN EVENTO + EXÁMENES'!E23=0,"-",'INSCRIPCIÓN EVENTO + EXÁMENES'!E23)</f>
        <v>-</v>
      </c>
      <c r="D19" s="183" t="str">
        <f>IF('INSCRIPCIÓN EVENTO + EXÁMENES'!F23=0,"-",'INSCRIPCIÓN EVENTO + EXÁMENES'!F23)</f>
        <v>-</v>
      </c>
      <c r="E19" s="222" t="str">
        <f>'INSCRIPCIÓN EVENTO + EXÁMENES'!J23</f>
        <v/>
      </c>
      <c r="F19" s="41">
        <f>IFS(E19=0,0,E19="Todos los seminarios",RESUMEN!$J$13,E19="Seminario de Examen",RESUMEN!$J$14,E19="No",0)</f>
        <v>0</v>
      </c>
      <c r="G19" s="223" t="str">
        <f>IF('INSCRIPCIÓN EVENTO + EXÁMENES'!K23=0,"-",'INSCRIPCIÓN EVENTO + EXÁMENES'!K23)</f>
        <v>-</v>
      </c>
      <c r="H19" s="41">
        <f>IFERROR(VLOOKUP(G19,RESUMEN!$D$19:$J$22,7,FALSE),0)</f>
        <v>0</v>
      </c>
      <c r="I19" s="223" t="str">
        <f>IF('INSCRIPCIÓN EVENTO + EXÁMENES'!N23=0,"-",'INSCRIPCIÓN EVENTO + EXÁMENES'!N23)</f>
        <v>-</v>
      </c>
      <c r="J19" s="41">
        <f>IFERROR(VLOOKUP(I19,RESUMEN!$D$19:$J$22,7,FALSE),0)</f>
        <v>0</v>
      </c>
      <c r="K19" s="224" t="str">
        <f>IF('RESERVAS ALMUERZOS'!E21=0,"-",'RESERVAS ALMUERZOS'!E21)</f>
        <v>-</v>
      </c>
      <c r="L19" s="224" t="str">
        <f>IF('RESERVAS ALMUERZOS'!F21=0,"-",'RESERVAS ALMUERZOS'!F21)</f>
        <v>-</v>
      </c>
      <c r="M19" s="224" t="str">
        <f>IF('RESERVAS ALMUERZOS'!G21=0,"-",'RESERVAS ALMUERZOS'!G21)</f>
        <v>-</v>
      </c>
      <c r="N19" s="225" t="str">
        <f>IF('RESERVAS ALMUERZOS'!H21=0,"-",'RESERVAS ALMUERZOS'!H21)</f>
        <v>-</v>
      </c>
      <c r="O19" s="41">
        <f>COUNTIF(K19:M19,"SÍ")*RESUMEN!$J$27</f>
        <v>0</v>
      </c>
      <c r="P19" s="41">
        <f t="shared" si="1"/>
        <v>0</v>
      </c>
      <c r="Q19" s="41">
        <f t="shared" si="2"/>
        <v>0</v>
      </c>
      <c r="R19" s="226">
        <f t="shared" si="3"/>
        <v>0</v>
      </c>
      <c r="S19" s="103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</row>
    <row r="20" ht="21.75" customHeight="1">
      <c r="A20" s="103"/>
      <c r="B20" s="131">
        <v>8.0</v>
      </c>
      <c r="C20" s="183" t="str">
        <f>IF('INSCRIPCIÓN EVENTO + EXÁMENES'!E24=0,"-",'INSCRIPCIÓN EVENTO + EXÁMENES'!E24)</f>
        <v>-</v>
      </c>
      <c r="D20" s="183" t="str">
        <f>IF('INSCRIPCIÓN EVENTO + EXÁMENES'!F24=0,"-",'INSCRIPCIÓN EVENTO + EXÁMENES'!F24)</f>
        <v>-</v>
      </c>
      <c r="E20" s="222" t="str">
        <f>'INSCRIPCIÓN EVENTO + EXÁMENES'!J24</f>
        <v/>
      </c>
      <c r="F20" s="41">
        <f>IFS(E20=0,0,E20="Todos los seminarios",RESUMEN!$J$13,E20="Seminario de Examen",RESUMEN!$J$14,E20="No",0)</f>
        <v>0</v>
      </c>
      <c r="G20" s="223" t="str">
        <f>IF('INSCRIPCIÓN EVENTO + EXÁMENES'!K24=0,"-",'INSCRIPCIÓN EVENTO + EXÁMENES'!K24)</f>
        <v>-</v>
      </c>
      <c r="H20" s="41">
        <f>IFERROR(VLOOKUP(G20,RESUMEN!$D$19:$J$22,7,FALSE),0)</f>
        <v>0</v>
      </c>
      <c r="I20" s="223" t="str">
        <f>IF('INSCRIPCIÓN EVENTO + EXÁMENES'!N24=0,"-",'INSCRIPCIÓN EVENTO + EXÁMENES'!N24)</f>
        <v>-</v>
      </c>
      <c r="J20" s="41">
        <f>IFERROR(VLOOKUP(I20,RESUMEN!$D$19:$J$22,7,FALSE),0)</f>
        <v>0</v>
      </c>
      <c r="K20" s="224" t="str">
        <f>IF('RESERVAS ALMUERZOS'!E22=0,"-",'RESERVAS ALMUERZOS'!E22)</f>
        <v>-</v>
      </c>
      <c r="L20" s="224" t="str">
        <f>IF('RESERVAS ALMUERZOS'!F22=0,"-",'RESERVAS ALMUERZOS'!F22)</f>
        <v>-</v>
      </c>
      <c r="M20" s="224" t="str">
        <f>IF('RESERVAS ALMUERZOS'!G22=0,"-",'RESERVAS ALMUERZOS'!G22)</f>
        <v>-</v>
      </c>
      <c r="N20" s="225" t="str">
        <f>IF('RESERVAS ALMUERZOS'!H22=0,"-",'RESERVAS ALMUERZOS'!H22)</f>
        <v>-</v>
      </c>
      <c r="O20" s="41">
        <f>COUNTIF(K20:M20,"SÍ")*RESUMEN!$J$27</f>
        <v>0</v>
      </c>
      <c r="P20" s="41">
        <f t="shared" si="1"/>
        <v>0</v>
      </c>
      <c r="Q20" s="41">
        <f t="shared" si="2"/>
        <v>0</v>
      </c>
      <c r="R20" s="226">
        <f t="shared" si="3"/>
        <v>0</v>
      </c>
      <c r="S20" s="103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</row>
    <row r="21" ht="21.75" customHeight="1">
      <c r="A21" s="103"/>
      <c r="B21" s="131">
        <v>9.0</v>
      </c>
      <c r="C21" s="183" t="str">
        <f>IF('INSCRIPCIÓN EVENTO + EXÁMENES'!E25=0,"-",'INSCRIPCIÓN EVENTO + EXÁMENES'!E25)</f>
        <v>-</v>
      </c>
      <c r="D21" s="183" t="str">
        <f>IF('INSCRIPCIÓN EVENTO + EXÁMENES'!F25=0,"-",'INSCRIPCIÓN EVENTO + EXÁMENES'!F25)</f>
        <v>-</v>
      </c>
      <c r="E21" s="222" t="str">
        <f>'INSCRIPCIÓN EVENTO + EXÁMENES'!J25</f>
        <v/>
      </c>
      <c r="F21" s="41">
        <f>IFS(E21=0,0,E21="Todos los seminarios",RESUMEN!$J$13,E21="Seminario de Examen",RESUMEN!$J$14,E21="No",0)</f>
        <v>0</v>
      </c>
      <c r="G21" s="223" t="str">
        <f>IF('INSCRIPCIÓN EVENTO + EXÁMENES'!K25=0,"-",'INSCRIPCIÓN EVENTO + EXÁMENES'!K25)</f>
        <v>-</v>
      </c>
      <c r="H21" s="41">
        <f>IFERROR(VLOOKUP(G21,RESUMEN!$D$19:$J$22,7,FALSE),0)</f>
        <v>0</v>
      </c>
      <c r="I21" s="223" t="str">
        <f>IF('INSCRIPCIÓN EVENTO + EXÁMENES'!N25=0,"-",'INSCRIPCIÓN EVENTO + EXÁMENES'!N25)</f>
        <v>-</v>
      </c>
      <c r="J21" s="41">
        <f>IFERROR(VLOOKUP(I21,RESUMEN!$D$19:$J$22,7,FALSE),0)</f>
        <v>0</v>
      </c>
      <c r="K21" s="224" t="str">
        <f>IF('RESERVAS ALMUERZOS'!E23=0,"-",'RESERVAS ALMUERZOS'!E23)</f>
        <v>-</v>
      </c>
      <c r="L21" s="224" t="str">
        <f>IF('RESERVAS ALMUERZOS'!F23=0,"-",'RESERVAS ALMUERZOS'!F23)</f>
        <v>-</v>
      </c>
      <c r="M21" s="224" t="str">
        <f>IF('RESERVAS ALMUERZOS'!G23=0,"-",'RESERVAS ALMUERZOS'!G23)</f>
        <v>-</v>
      </c>
      <c r="N21" s="225" t="str">
        <f>IF('RESERVAS ALMUERZOS'!H23=0,"-",'RESERVAS ALMUERZOS'!H23)</f>
        <v>-</v>
      </c>
      <c r="O21" s="41">
        <f>COUNTIF(K21:M21,"SÍ")*RESUMEN!$J$27</f>
        <v>0</v>
      </c>
      <c r="P21" s="41">
        <f t="shared" si="1"/>
        <v>0</v>
      </c>
      <c r="Q21" s="41">
        <f t="shared" si="2"/>
        <v>0</v>
      </c>
      <c r="R21" s="226">
        <f t="shared" si="3"/>
        <v>0</v>
      </c>
      <c r="S21" s="103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</row>
    <row r="22" ht="21.75" customHeight="1">
      <c r="A22" s="103"/>
      <c r="B22" s="131">
        <v>10.0</v>
      </c>
      <c r="C22" s="183" t="str">
        <f>IF('INSCRIPCIÓN EVENTO + EXÁMENES'!E26=0,"-",'INSCRIPCIÓN EVENTO + EXÁMENES'!E26)</f>
        <v>-</v>
      </c>
      <c r="D22" s="183" t="str">
        <f>IF('INSCRIPCIÓN EVENTO + EXÁMENES'!F26=0,"-",'INSCRIPCIÓN EVENTO + EXÁMENES'!F26)</f>
        <v>-</v>
      </c>
      <c r="E22" s="222" t="str">
        <f>'INSCRIPCIÓN EVENTO + EXÁMENES'!J26</f>
        <v/>
      </c>
      <c r="F22" s="41">
        <f>IFS(E22=0,0,E22="Todos los seminarios",RESUMEN!$J$13,E22="Seminario de Examen",RESUMEN!$J$14,E22="No",0)</f>
        <v>0</v>
      </c>
      <c r="G22" s="223" t="str">
        <f>IF('INSCRIPCIÓN EVENTO + EXÁMENES'!K26=0,"-",'INSCRIPCIÓN EVENTO + EXÁMENES'!K26)</f>
        <v>-</v>
      </c>
      <c r="H22" s="41">
        <f>IFERROR(VLOOKUP(G22,RESUMEN!$D$19:$J$22,7,FALSE),0)</f>
        <v>0</v>
      </c>
      <c r="I22" s="223" t="str">
        <f>IF('INSCRIPCIÓN EVENTO + EXÁMENES'!N26=0,"-",'INSCRIPCIÓN EVENTO + EXÁMENES'!N26)</f>
        <v>-</v>
      </c>
      <c r="J22" s="41">
        <f>IFERROR(VLOOKUP(I22,RESUMEN!$D$19:$J$22,7,FALSE),0)</f>
        <v>0</v>
      </c>
      <c r="K22" s="224" t="str">
        <f>IF('RESERVAS ALMUERZOS'!E24=0,"-",'RESERVAS ALMUERZOS'!E24)</f>
        <v>-</v>
      </c>
      <c r="L22" s="224" t="str">
        <f>IF('RESERVAS ALMUERZOS'!F24=0,"-",'RESERVAS ALMUERZOS'!F24)</f>
        <v>-</v>
      </c>
      <c r="M22" s="224" t="str">
        <f>IF('RESERVAS ALMUERZOS'!G24=0,"-",'RESERVAS ALMUERZOS'!G24)</f>
        <v>-</v>
      </c>
      <c r="N22" s="225" t="str">
        <f>IF('RESERVAS ALMUERZOS'!H24=0,"-",'RESERVAS ALMUERZOS'!H24)</f>
        <v>-</v>
      </c>
      <c r="O22" s="41">
        <f>COUNTIF(K22:M22,"SÍ")*RESUMEN!$J$27</f>
        <v>0</v>
      </c>
      <c r="P22" s="41">
        <f t="shared" si="1"/>
        <v>0</v>
      </c>
      <c r="Q22" s="41">
        <f t="shared" si="2"/>
        <v>0</v>
      </c>
      <c r="R22" s="226">
        <f t="shared" si="3"/>
        <v>0</v>
      </c>
      <c r="S22" s="103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</row>
    <row r="23" ht="21.75" customHeight="1">
      <c r="A23" s="103"/>
      <c r="B23" s="131">
        <v>11.0</v>
      </c>
      <c r="C23" s="183" t="str">
        <f>IF('INSCRIPCIÓN EVENTO + EXÁMENES'!E27=0,"-",'INSCRIPCIÓN EVENTO + EXÁMENES'!E27)</f>
        <v>-</v>
      </c>
      <c r="D23" s="183" t="str">
        <f>IF('INSCRIPCIÓN EVENTO + EXÁMENES'!F27=0,"-",'INSCRIPCIÓN EVENTO + EXÁMENES'!F27)</f>
        <v>-</v>
      </c>
      <c r="E23" s="222" t="str">
        <f>'INSCRIPCIÓN EVENTO + EXÁMENES'!J27</f>
        <v/>
      </c>
      <c r="F23" s="41">
        <f>IFS(E23=0,0,E23="Todos los seminarios",RESUMEN!$J$13,E23="Seminario de Examen",RESUMEN!$J$14,E23="No",0)</f>
        <v>0</v>
      </c>
      <c r="G23" s="223" t="str">
        <f>IF('INSCRIPCIÓN EVENTO + EXÁMENES'!K27=0,"-",'INSCRIPCIÓN EVENTO + EXÁMENES'!K27)</f>
        <v>-</v>
      </c>
      <c r="H23" s="41">
        <f>IFERROR(VLOOKUP(G23,RESUMEN!$D$19:$J$22,7,FALSE),0)</f>
        <v>0</v>
      </c>
      <c r="I23" s="223" t="str">
        <f>IF('INSCRIPCIÓN EVENTO + EXÁMENES'!N27=0,"-",'INSCRIPCIÓN EVENTO + EXÁMENES'!N27)</f>
        <v>-</v>
      </c>
      <c r="J23" s="41">
        <f>IFERROR(VLOOKUP(I23,RESUMEN!$D$19:$J$22,7,FALSE),0)</f>
        <v>0</v>
      </c>
      <c r="K23" s="224" t="str">
        <f>IF('RESERVAS ALMUERZOS'!E25=0,"-",'RESERVAS ALMUERZOS'!E25)</f>
        <v>-</v>
      </c>
      <c r="L23" s="224" t="str">
        <f>IF('RESERVAS ALMUERZOS'!F25=0,"-",'RESERVAS ALMUERZOS'!F25)</f>
        <v>-</v>
      </c>
      <c r="M23" s="224" t="str">
        <f>IF('RESERVAS ALMUERZOS'!G25=0,"-",'RESERVAS ALMUERZOS'!G25)</f>
        <v>-</v>
      </c>
      <c r="N23" s="225" t="str">
        <f>IF('RESERVAS ALMUERZOS'!H25=0,"-",'RESERVAS ALMUERZOS'!H25)</f>
        <v>-</v>
      </c>
      <c r="O23" s="41">
        <f>COUNTIF(K23:M23,"SÍ")*RESUMEN!$J$27</f>
        <v>0</v>
      </c>
      <c r="P23" s="41">
        <f t="shared" si="1"/>
        <v>0</v>
      </c>
      <c r="Q23" s="41">
        <f t="shared" si="2"/>
        <v>0</v>
      </c>
      <c r="R23" s="226">
        <f t="shared" si="3"/>
        <v>0</v>
      </c>
      <c r="S23" s="103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</row>
    <row r="24" ht="21.75" customHeight="1">
      <c r="A24" s="103"/>
      <c r="B24" s="131">
        <v>12.0</v>
      </c>
      <c r="C24" s="183" t="str">
        <f>IF('INSCRIPCIÓN EVENTO + EXÁMENES'!E28=0,"-",'INSCRIPCIÓN EVENTO + EXÁMENES'!E28)</f>
        <v>-</v>
      </c>
      <c r="D24" s="183" t="str">
        <f>IF('INSCRIPCIÓN EVENTO + EXÁMENES'!F28=0,"-",'INSCRIPCIÓN EVENTO + EXÁMENES'!F28)</f>
        <v>-</v>
      </c>
      <c r="E24" s="222" t="str">
        <f>'INSCRIPCIÓN EVENTO + EXÁMENES'!J28</f>
        <v/>
      </c>
      <c r="F24" s="41">
        <f>IFS(E24=0,0,E24="Todos los seminarios",RESUMEN!$J$13,E24="Seminario de Examen",RESUMEN!$J$14,E24="No",0)</f>
        <v>0</v>
      </c>
      <c r="G24" s="223" t="str">
        <f>IF('INSCRIPCIÓN EVENTO + EXÁMENES'!K28=0,"-",'INSCRIPCIÓN EVENTO + EXÁMENES'!K28)</f>
        <v>-</v>
      </c>
      <c r="H24" s="41">
        <f>IFERROR(VLOOKUP(G24,RESUMEN!$D$19:$J$22,7,FALSE),0)</f>
        <v>0</v>
      </c>
      <c r="I24" s="223" t="str">
        <f>IF('INSCRIPCIÓN EVENTO + EXÁMENES'!N28=0,"-",'INSCRIPCIÓN EVENTO + EXÁMENES'!N28)</f>
        <v>-</v>
      </c>
      <c r="J24" s="41">
        <f>IFERROR(VLOOKUP(I24,RESUMEN!$D$19:$J$22,7,FALSE),0)</f>
        <v>0</v>
      </c>
      <c r="K24" s="224" t="str">
        <f>IF('RESERVAS ALMUERZOS'!E26=0,"-",'RESERVAS ALMUERZOS'!E26)</f>
        <v>-</v>
      </c>
      <c r="L24" s="224" t="str">
        <f>IF('RESERVAS ALMUERZOS'!F26=0,"-",'RESERVAS ALMUERZOS'!F26)</f>
        <v>-</v>
      </c>
      <c r="M24" s="224" t="str">
        <f>IF('RESERVAS ALMUERZOS'!G26=0,"-",'RESERVAS ALMUERZOS'!G26)</f>
        <v>-</v>
      </c>
      <c r="N24" s="225" t="str">
        <f>IF('RESERVAS ALMUERZOS'!H26=0,"-",'RESERVAS ALMUERZOS'!H26)</f>
        <v>-</v>
      </c>
      <c r="O24" s="41">
        <f>COUNTIF(K24:M24,"SÍ")*RESUMEN!$J$27</f>
        <v>0</v>
      </c>
      <c r="P24" s="41">
        <f t="shared" si="1"/>
        <v>0</v>
      </c>
      <c r="Q24" s="41">
        <f t="shared" si="2"/>
        <v>0</v>
      </c>
      <c r="R24" s="226">
        <f t="shared" si="3"/>
        <v>0</v>
      </c>
      <c r="S24" s="103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</row>
    <row r="25" ht="21.75" customHeight="1">
      <c r="A25" s="103"/>
      <c r="B25" s="131">
        <v>13.0</v>
      </c>
      <c r="C25" s="183" t="str">
        <f>IF('INSCRIPCIÓN EVENTO + EXÁMENES'!E29=0,"-",'INSCRIPCIÓN EVENTO + EXÁMENES'!E29)</f>
        <v>-</v>
      </c>
      <c r="D25" s="183" t="str">
        <f>IF('INSCRIPCIÓN EVENTO + EXÁMENES'!F29=0,"-",'INSCRIPCIÓN EVENTO + EXÁMENES'!F29)</f>
        <v>-</v>
      </c>
      <c r="E25" s="222" t="str">
        <f>'INSCRIPCIÓN EVENTO + EXÁMENES'!J29</f>
        <v/>
      </c>
      <c r="F25" s="41">
        <f>IFS(E25=0,0,E25="Todos los seminarios",RESUMEN!$J$13,E25="Seminario de Examen",RESUMEN!$J$14,E25="No",0)</f>
        <v>0</v>
      </c>
      <c r="G25" s="223" t="str">
        <f>IF('INSCRIPCIÓN EVENTO + EXÁMENES'!K29=0,"-",'INSCRIPCIÓN EVENTO + EXÁMENES'!K29)</f>
        <v>-</v>
      </c>
      <c r="H25" s="41">
        <f>IFERROR(VLOOKUP(G25,RESUMEN!$D$19:$J$22,7,FALSE),0)</f>
        <v>0</v>
      </c>
      <c r="I25" s="223" t="str">
        <f>IF('INSCRIPCIÓN EVENTO + EXÁMENES'!N29=0,"-",'INSCRIPCIÓN EVENTO + EXÁMENES'!N29)</f>
        <v>-</v>
      </c>
      <c r="J25" s="41">
        <f>IFERROR(VLOOKUP(I25,RESUMEN!$D$19:$J$22,7,FALSE),0)</f>
        <v>0</v>
      </c>
      <c r="K25" s="224" t="str">
        <f>IF('RESERVAS ALMUERZOS'!E27=0,"-",'RESERVAS ALMUERZOS'!E27)</f>
        <v>-</v>
      </c>
      <c r="L25" s="224" t="str">
        <f>IF('RESERVAS ALMUERZOS'!F27=0,"-",'RESERVAS ALMUERZOS'!F27)</f>
        <v>-</v>
      </c>
      <c r="M25" s="224" t="str">
        <f>IF('RESERVAS ALMUERZOS'!G27=0,"-",'RESERVAS ALMUERZOS'!G27)</f>
        <v>-</v>
      </c>
      <c r="N25" s="225" t="str">
        <f>IF('RESERVAS ALMUERZOS'!H27=0,"-",'RESERVAS ALMUERZOS'!H27)</f>
        <v>-</v>
      </c>
      <c r="O25" s="41">
        <f>COUNTIF(K25:M25,"SÍ")*RESUMEN!$J$27</f>
        <v>0</v>
      </c>
      <c r="P25" s="41">
        <f t="shared" si="1"/>
        <v>0</v>
      </c>
      <c r="Q25" s="41">
        <f t="shared" si="2"/>
        <v>0</v>
      </c>
      <c r="R25" s="226">
        <f t="shared" si="3"/>
        <v>0</v>
      </c>
      <c r="S25" s="103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</row>
    <row r="26" ht="21.75" customHeight="1">
      <c r="A26" s="103"/>
      <c r="B26" s="131">
        <v>14.0</v>
      </c>
      <c r="C26" s="183" t="str">
        <f>IF('INSCRIPCIÓN EVENTO + EXÁMENES'!E30=0,"-",'INSCRIPCIÓN EVENTO + EXÁMENES'!E30)</f>
        <v>-</v>
      </c>
      <c r="D26" s="183" t="str">
        <f>IF('INSCRIPCIÓN EVENTO + EXÁMENES'!F30=0,"-",'INSCRIPCIÓN EVENTO + EXÁMENES'!F30)</f>
        <v>-</v>
      </c>
      <c r="E26" s="222" t="str">
        <f>'INSCRIPCIÓN EVENTO + EXÁMENES'!J30</f>
        <v/>
      </c>
      <c r="F26" s="41">
        <f>IFS(E26=0,0,E26="Todos los seminarios",RESUMEN!$J$13,E26="Seminario de Examen",RESUMEN!$J$14,E26="No",0)</f>
        <v>0</v>
      </c>
      <c r="G26" s="223" t="str">
        <f>IF('INSCRIPCIÓN EVENTO + EXÁMENES'!K30=0,"-",'INSCRIPCIÓN EVENTO + EXÁMENES'!K30)</f>
        <v>-</v>
      </c>
      <c r="H26" s="41">
        <f>IFERROR(VLOOKUP(G26,RESUMEN!$D$19:$J$22,7,FALSE),0)</f>
        <v>0</v>
      </c>
      <c r="I26" s="223" t="str">
        <f>IF('INSCRIPCIÓN EVENTO + EXÁMENES'!N30=0,"-",'INSCRIPCIÓN EVENTO + EXÁMENES'!N30)</f>
        <v>-</v>
      </c>
      <c r="J26" s="41">
        <f>IFERROR(VLOOKUP(I26,RESUMEN!$D$19:$J$22,7,FALSE),0)</f>
        <v>0</v>
      </c>
      <c r="K26" s="224" t="str">
        <f>IF('RESERVAS ALMUERZOS'!E28=0,"-",'RESERVAS ALMUERZOS'!E28)</f>
        <v>-</v>
      </c>
      <c r="L26" s="224" t="str">
        <f>IF('RESERVAS ALMUERZOS'!F28=0,"-",'RESERVAS ALMUERZOS'!F28)</f>
        <v>-</v>
      </c>
      <c r="M26" s="224" t="str">
        <f>IF('RESERVAS ALMUERZOS'!G28=0,"-",'RESERVAS ALMUERZOS'!G28)</f>
        <v>-</v>
      </c>
      <c r="N26" s="225" t="str">
        <f>IF('RESERVAS ALMUERZOS'!H28=0,"-",'RESERVAS ALMUERZOS'!H28)</f>
        <v>-</v>
      </c>
      <c r="O26" s="41">
        <f>COUNTIF(K26:M26,"SÍ")*RESUMEN!$J$27</f>
        <v>0</v>
      </c>
      <c r="P26" s="41">
        <f t="shared" si="1"/>
        <v>0</v>
      </c>
      <c r="Q26" s="41">
        <f t="shared" si="2"/>
        <v>0</v>
      </c>
      <c r="R26" s="226">
        <f t="shared" si="3"/>
        <v>0</v>
      </c>
      <c r="S26" s="103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</row>
    <row r="27" ht="21.75" customHeight="1">
      <c r="A27" s="103"/>
      <c r="B27" s="131">
        <v>15.0</v>
      </c>
      <c r="C27" s="183" t="str">
        <f>IF('INSCRIPCIÓN EVENTO + EXÁMENES'!E31=0,"-",'INSCRIPCIÓN EVENTO + EXÁMENES'!E31)</f>
        <v>-</v>
      </c>
      <c r="D27" s="183" t="str">
        <f>IF('INSCRIPCIÓN EVENTO + EXÁMENES'!F31=0,"-",'INSCRIPCIÓN EVENTO + EXÁMENES'!F31)</f>
        <v>-</v>
      </c>
      <c r="E27" s="222" t="str">
        <f>'INSCRIPCIÓN EVENTO + EXÁMENES'!J31</f>
        <v/>
      </c>
      <c r="F27" s="41">
        <f>IFS(E27=0,0,E27="Todos los seminarios",RESUMEN!$J$13,E27="Seminario de Examen",RESUMEN!$J$14,E27="No",0)</f>
        <v>0</v>
      </c>
      <c r="G27" s="223" t="str">
        <f>IF('INSCRIPCIÓN EVENTO + EXÁMENES'!K31=0,"-",'INSCRIPCIÓN EVENTO + EXÁMENES'!K31)</f>
        <v>-</v>
      </c>
      <c r="H27" s="41">
        <f>IFERROR(VLOOKUP(G27,RESUMEN!$D$19:$J$22,7,FALSE),0)</f>
        <v>0</v>
      </c>
      <c r="I27" s="223" t="str">
        <f>IF('INSCRIPCIÓN EVENTO + EXÁMENES'!N31=0,"-",'INSCRIPCIÓN EVENTO + EXÁMENES'!N31)</f>
        <v>-</v>
      </c>
      <c r="J27" s="41">
        <f>IFERROR(VLOOKUP(I27,RESUMEN!$D$19:$J$22,7,FALSE),0)</f>
        <v>0</v>
      </c>
      <c r="K27" s="224" t="str">
        <f>IF('RESERVAS ALMUERZOS'!E29=0,"-",'RESERVAS ALMUERZOS'!E29)</f>
        <v>-</v>
      </c>
      <c r="L27" s="224" t="str">
        <f>IF('RESERVAS ALMUERZOS'!F29=0,"-",'RESERVAS ALMUERZOS'!F29)</f>
        <v>-</v>
      </c>
      <c r="M27" s="224" t="str">
        <f>IF('RESERVAS ALMUERZOS'!G29=0,"-",'RESERVAS ALMUERZOS'!G29)</f>
        <v>-</v>
      </c>
      <c r="N27" s="225" t="str">
        <f>IF('RESERVAS ALMUERZOS'!H29=0,"-",'RESERVAS ALMUERZOS'!H29)</f>
        <v>-</v>
      </c>
      <c r="O27" s="41">
        <f>COUNTIF(K27:M27,"SÍ")*RESUMEN!$J$27</f>
        <v>0</v>
      </c>
      <c r="P27" s="41">
        <f t="shared" si="1"/>
        <v>0</v>
      </c>
      <c r="Q27" s="41">
        <f t="shared" si="2"/>
        <v>0</v>
      </c>
      <c r="R27" s="226">
        <f t="shared" si="3"/>
        <v>0</v>
      </c>
      <c r="S27" s="103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</row>
    <row r="28" ht="21.75" customHeight="1">
      <c r="A28" s="103"/>
      <c r="B28" s="131">
        <v>16.0</v>
      </c>
      <c r="C28" s="183" t="str">
        <f>IF('INSCRIPCIÓN EVENTO + EXÁMENES'!E32=0,"-",'INSCRIPCIÓN EVENTO + EXÁMENES'!E32)</f>
        <v>-</v>
      </c>
      <c r="D28" s="183" t="str">
        <f>IF('INSCRIPCIÓN EVENTO + EXÁMENES'!F32=0,"-",'INSCRIPCIÓN EVENTO + EXÁMENES'!F32)</f>
        <v>-</v>
      </c>
      <c r="E28" s="222" t="str">
        <f>'INSCRIPCIÓN EVENTO + EXÁMENES'!J32</f>
        <v/>
      </c>
      <c r="F28" s="41">
        <f>IFS(E28=0,0,E28="Todos los seminarios",RESUMEN!$J$13,E28="Seminario de Examen",RESUMEN!$J$14,E28="No",0)</f>
        <v>0</v>
      </c>
      <c r="G28" s="223" t="str">
        <f>IF('INSCRIPCIÓN EVENTO + EXÁMENES'!K32=0,"-",'INSCRIPCIÓN EVENTO + EXÁMENES'!K32)</f>
        <v>-</v>
      </c>
      <c r="H28" s="41">
        <f>IFERROR(VLOOKUP(G28,RESUMEN!$D$19:$J$22,7,FALSE),0)</f>
        <v>0</v>
      </c>
      <c r="I28" s="223" t="str">
        <f>IF('INSCRIPCIÓN EVENTO + EXÁMENES'!N32=0,"-",'INSCRIPCIÓN EVENTO + EXÁMENES'!N32)</f>
        <v>-</v>
      </c>
      <c r="J28" s="41">
        <f>IFERROR(VLOOKUP(I28,RESUMEN!$D$19:$J$22,7,FALSE),0)</f>
        <v>0</v>
      </c>
      <c r="K28" s="224" t="str">
        <f>IF('RESERVAS ALMUERZOS'!E30=0,"-",'RESERVAS ALMUERZOS'!E30)</f>
        <v>-</v>
      </c>
      <c r="L28" s="224" t="str">
        <f>IF('RESERVAS ALMUERZOS'!F30=0,"-",'RESERVAS ALMUERZOS'!F30)</f>
        <v>-</v>
      </c>
      <c r="M28" s="224" t="str">
        <f>IF('RESERVAS ALMUERZOS'!G30=0,"-",'RESERVAS ALMUERZOS'!G30)</f>
        <v>-</v>
      </c>
      <c r="N28" s="225" t="str">
        <f>IF('RESERVAS ALMUERZOS'!H30=0,"-",'RESERVAS ALMUERZOS'!H30)</f>
        <v>-</v>
      </c>
      <c r="O28" s="41">
        <f>COUNTIF(K28:M28,"SÍ")*RESUMEN!$J$27</f>
        <v>0</v>
      </c>
      <c r="P28" s="41">
        <f t="shared" si="1"/>
        <v>0</v>
      </c>
      <c r="Q28" s="41">
        <f t="shared" si="2"/>
        <v>0</v>
      </c>
      <c r="R28" s="226">
        <f t="shared" si="3"/>
        <v>0</v>
      </c>
      <c r="S28" s="103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</row>
    <row r="29" ht="21.75" customHeight="1">
      <c r="A29" s="103"/>
      <c r="B29" s="131">
        <v>17.0</v>
      </c>
      <c r="C29" s="183" t="str">
        <f>IF('INSCRIPCIÓN EVENTO + EXÁMENES'!E33=0,"-",'INSCRIPCIÓN EVENTO + EXÁMENES'!E33)</f>
        <v>-</v>
      </c>
      <c r="D29" s="183" t="str">
        <f>IF('INSCRIPCIÓN EVENTO + EXÁMENES'!F33=0,"-",'INSCRIPCIÓN EVENTO + EXÁMENES'!F33)</f>
        <v>-</v>
      </c>
      <c r="E29" s="222" t="str">
        <f>'INSCRIPCIÓN EVENTO + EXÁMENES'!J33</f>
        <v/>
      </c>
      <c r="F29" s="41">
        <f>IFS(E29=0,0,E29="Todos los seminarios",RESUMEN!$J$13,E29="Seminario de Examen",RESUMEN!$J$14,E29="No",0)</f>
        <v>0</v>
      </c>
      <c r="G29" s="223" t="str">
        <f>IF('INSCRIPCIÓN EVENTO + EXÁMENES'!K33=0,"-",'INSCRIPCIÓN EVENTO + EXÁMENES'!K33)</f>
        <v>-</v>
      </c>
      <c r="H29" s="41">
        <f>IFERROR(VLOOKUP(G29,RESUMEN!$D$19:$J$22,7,FALSE),0)</f>
        <v>0</v>
      </c>
      <c r="I29" s="223" t="str">
        <f>IF('INSCRIPCIÓN EVENTO + EXÁMENES'!N33=0,"-",'INSCRIPCIÓN EVENTO + EXÁMENES'!N33)</f>
        <v>-</v>
      </c>
      <c r="J29" s="41">
        <f>IFERROR(VLOOKUP(I29,RESUMEN!$D$19:$J$22,7,FALSE),0)</f>
        <v>0</v>
      </c>
      <c r="K29" s="224" t="str">
        <f>IF('RESERVAS ALMUERZOS'!E31=0,"-",'RESERVAS ALMUERZOS'!E31)</f>
        <v>-</v>
      </c>
      <c r="L29" s="224" t="str">
        <f>IF('RESERVAS ALMUERZOS'!F31=0,"-",'RESERVAS ALMUERZOS'!F31)</f>
        <v>-</v>
      </c>
      <c r="M29" s="224" t="str">
        <f>IF('RESERVAS ALMUERZOS'!G31=0,"-",'RESERVAS ALMUERZOS'!G31)</f>
        <v>-</v>
      </c>
      <c r="N29" s="225" t="str">
        <f>IF('RESERVAS ALMUERZOS'!H31=0,"-",'RESERVAS ALMUERZOS'!H31)</f>
        <v>-</v>
      </c>
      <c r="O29" s="41">
        <f>COUNTIF(K29:M29,"SÍ")*RESUMEN!$J$27</f>
        <v>0</v>
      </c>
      <c r="P29" s="41">
        <f t="shared" si="1"/>
        <v>0</v>
      </c>
      <c r="Q29" s="41">
        <f t="shared" si="2"/>
        <v>0</v>
      </c>
      <c r="R29" s="226">
        <f t="shared" si="3"/>
        <v>0</v>
      </c>
      <c r="S29" s="103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</row>
    <row r="30" ht="21.75" customHeight="1">
      <c r="A30" s="103"/>
      <c r="B30" s="131">
        <v>18.0</v>
      </c>
      <c r="C30" s="183" t="str">
        <f>IF('INSCRIPCIÓN EVENTO + EXÁMENES'!E34=0,"-",'INSCRIPCIÓN EVENTO + EXÁMENES'!E34)</f>
        <v>-</v>
      </c>
      <c r="D30" s="183" t="str">
        <f>IF('INSCRIPCIÓN EVENTO + EXÁMENES'!F34=0,"-",'INSCRIPCIÓN EVENTO + EXÁMENES'!F34)</f>
        <v>-</v>
      </c>
      <c r="E30" s="222" t="str">
        <f>'INSCRIPCIÓN EVENTO + EXÁMENES'!J34</f>
        <v/>
      </c>
      <c r="F30" s="41">
        <f>IFS(E30=0,0,E30="Todos los seminarios",RESUMEN!$J$13,E30="Seminario de Examen",RESUMEN!$J$14,E30="No",0)</f>
        <v>0</v>
      </c>
      <c r="G30" s="223" t="str">
        <f>IF('INSCRIPCIÓN EVENTO + EXÁMENES'!K34=0,"-",'INSCRIPCIÓN EVENTO + EXÁMENES'!K34)</f>
        <v>-</v>
      </c>
      <c r="H30" s="41">
        <f>IFERROR(VLOOKUP(G30,RESUMEN!$D$19:$J$22,7,FALSE),0)</f>
        <v>0</v>
      </c>
      <c r="I30" s="223" t="str">
        <f>IF('INSCRIPCIÓN EVENTO + EXÁMENES'!N34=0,"-",'INSCRIPCIÓN EVENTO + EXÁMENES'!N34)</f>
        <v>-</v>
      </c>
      <c r="J30" s="41">
        <f>IFERROR(VLOOKUP(I30,RESUMEN!$D$19:$J$22,7,FALSE),0)</f>
        <v>0</v>
      </c>
      <c r="K30" s="224" t="str">
        <f>IF('RESERVAS ALMUERZOS'!E32=0,"-",'RESERVAS ALMUERZOS'!E32)</f>
        <v>-</v>
      </c>
      <c r="L30" s="224" t="str">
        <f>IF('RESERVAS ALMUERZOS'!F32=0,"-",'RESERVAS ALMUERZOS'!F32)</f>
        <v>-</v>
      </c>
      <c r="M30" s="224" t="str">
        <f>IF('RESERVAS ALMUERZOS'!G32=0,"-",'RESERVAS ALMUERZOS'!G32)</f>
        <v>-</v>
      </c>
      <c r="N30" s="225" t="str">
        <f>IF('RESERVAS ALMUERZOS'!H32=0,"-",'RESERVAS ALMUERZOS'!H32)</f>
        <v>-</v>
      </c>
      <c r="O30" s="41">
        <f>COUNTIF(K30:M30,"SÍ")*RESUMEN!$J$27</f>
        <v>0</v>
      </c>
      <c r="P30" s="41">
        <f t="shared" si="1"/>
        <v>0</v>
      </c>
      <c r="Q30" s="41">
        <f t="shared" si="2"/>
        <v>0</v>
      </c>
      <c r="R30" s="226">
        <f t="shared" si="3"/>
        <v>0</v>
      </c>
      <c r="S30" s="103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</row>
    <row r="31" ht="21.75" customHeight="1">
      <c r="A31" s="103"/>
      <c r="B31" s="131">
        <v>19.0</v>
      </c>
      <c r="C31" s="183" t="str">
        <f>IF('INSCRIPCIÓN EVENTO + EXÁMENES'!E35=0,"-",'INSCRIPCIÓN EVENTO + EXÁMENES'!E35)</f>
        <v>-</v>
      </c>
      <c r="D31" s="183" t="str">
        <f>IF('INSCRIPCIÓN EVENTO + EXÁMENES'!F35=0,"-",'INSCRIPCIÓN EVENTO + EXÁMENES'!F35)</f>
        <v>-</v>
      </c>
      <c r="E31" s="222" t="str">
        <f>'INSCRIPCIÓN EVENTO + EXÁMENES'!J35</f>
        <v/>
      </c>
      <c r="F31" s="41">
        <f>IFS(E31=0,0,E31="Todos los seminarios",RESUMEN!$J$13,E31="Seminario de Examen",RESUMEN!$J$14,E31="No",0)</f>
        <v>0</v>
      </c>
      <c r="G31" s="223" t="str">
        <f>IF('INSCRIPCIÓN EVENTO + EXÁMENES'!K35=0,"-",'INSCRIPCIÓN EVENTO + EXÁMENES'!K35)</f>
        <v>-</v>
      </c>
      <c r="H31" s="41">
        <f>IFERROR(VLOOKUP(G31,RESUMEN!$D$19:$J$22,7,FALSE),0)</f>
        <v>0</v>
      </c>
      <c r="I31" s="223" t="str">
        <f>IF('INSCRIPCIÓN EVENTO + EXÁMENES'!N35=0,"-",'INSCRIPCIÓN EVENTO + EXÁMENES'!N35)</f>
        <v>-</v>
      </c>
      <c r="J31" s="41">
        <f>IFERROR(VLOOKUP(I31,RESUMEN!$D$19:$J$22,7,FALSE),0)</f>
        <v>0</v>
      </c>
      <c r="K31" s="224" t="str">
        <f>IF('RESERVAS ALMUERZOS'!E33=0,"-",'RESERVAS ALMUERZOS'!E33)</f>
        <v>-</v>
      </c>
      <c r="L31" s="224" t="str">
        <f>IF('RESERVAS ALMUERZOS'!F33=0,"-",'RESERVAS ALMUERZOS'!F33)</f>
        <v>-</v>
      </c>
      <c r="M31" s="224" t="str">
        <f>IF('RESERVAS ALMUERZOS'!G33=0,"-",'RESERVAS ALMUERZOS'!G33)</f>
        <v>-</v>
      </c>
      <c r="N31" s="225" t="str">
        <f>IF('RESERVAS ALMUERZOS'!H33=0,"-",'RESERVAS ALMUERZOS'!H33)</f>
        <v>-</v>
      </c>
      <c r="O31" s="41">
        <f>COUNTIF(K31:M31,"SÍ")*RESUMEN!$J$27</f>
        <v>0</v>
      </c>
      <c r="P31" s="41">
        <f t="shared" si="1"/>
        <v>0</v>
      </c>
      <c r="Q31" s="41">
        <f t="shared" si="2"/>
        <v>0</v>
      </c>
      <c r="R31" s="226">
        <f t="shared" si="3"/>
        <v>0</v>
      </c>
      <c r="S31" s="103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</row>
    <row r="32" ht="21.75" customHeight="1">
      <c r="A32" s="103"/>
      <c r="B32" s="131">
        <v>20.0</v>
      </c>
      <c r="C32" s="183" t="str">
        <f>IF('INSCRIPCIÓN EVENTO + EXÁMENES'!E36=0,"-",'INSCRIPCIÓN EVENTO + EXÁMENES'!E36)</f>
        <v>-</v>
      </c>
      <c r="D32" s="183" t="str">
        <f>IF('INSCRIPCIÓN EVENTO + EXÁMENES'!F36=0,"-",'INSCRIPCIÓN EVENTO + EXÁMENES'!F36)</f>
        <v>-</v>
      </c>
      <c r="E32" s="222" t="str">
        <f>'INSCRIPCIÓN EVENTO + EXÁMENES'!J36</f>
        <v/>
      </c>
      <c r="F32" s="41">
        <f>IFS(E32=0,0,E32="Todos los seminarios",RESUMEN!$J$13,E32="Seminario de Examen",RESUMEN!$J$14,E32="No",0)</f>
        <v>0</v>
      </c>
      <c r="G32" s="223" t="str">
        <f>IF('INSCRIPCIÓN EVENTO + EXÁMENES'!K36=0,"-",'INSCRIPCIÓN EVENTO + EXÁMENES'!K36)</f>
        <v>-</v>
      </c>
      <c r="H32" s="41">
        <f>IFERROR(VLOOKUP(G32,RESUMEN!$D$19:$J$22,7,FALSE),0)</f>
        <v>0</v>
      </c>
      <c r="I32" s="223" t="str">
        <f>IF('INSCRIPCIÓN EVENTO + EXÁMENES'!N36=0,"-",'INSCRIPCIÓN EVENTO + EXÁMENES'!N36)</f>
        <v>-</v>
      </c>
      <c r="J32" s="41">
        <f>IFERROR(VLOOKUP(I32,RESUMEN!$D$19:$J$22,7,FALSE),0)</f>
        <v>0</v>
      </c>
      <c r="K32" s="224" t="str">
        <f>IF('RESERVAS ALMUERZOS'!E34=0,"-",'RESERVAS ALMUERZOS'!E34)</f>
        <v>-</v>
      </c>
      <c r="L32" s="224" t="str">
        <f>IF('RESERVAS ALMUERZOS'!F34=0,"-",'RESERVAS ALMUERZOS'!F34)</f>
        <v>-</v>
      </c>
      <c r="M32" s="224" t="str">
        <f>IF('RESERVAS ALMUERZOS'!G34=0,"-",'RESERVAS ALMUERZOS'!G34)</f>
        <v>-</v>
      </c>
      <c r="N32" s="225" t="str">
        <f>IF('RESERVAS ALMUERZOS'!H34=0,"-",'RESERVAS ALMUERZOS'!H34)</f>
        <v>-</v>
      </c>
      <c r="O32" s="41">
        <f>COUNTIF(K32:M32,"SÍ")*RESUMEN!$J$27</f>
        <v>0</v>
      </c>
      <c r="P32" s="41">
        <f t="shared" si="1"/>
        <v>0</v>
      </c>
      <c r="Q32" s="41">
        <f t="shared" si="2"/>
        <v>0</v>
      </c>
      <c r="R32" s="226">
        <f t="shared" si="3"/>
        <v>0</v>
      </c>
      <c r="S32" s="103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</row>
    <row r="33" ht="21.75" customHeight="1">
      <c r="A33" s="103"/>
      <c r="B33" s="131">
        <v>21.0</v>
      </c>
      <c r="C33" s="183" t="str">
        <f>IF('INSCRIPCIÓN EVENTO + EXÁMENES'!E37=0,"-",'INSCRIPCIÓN EVENTO + EXÁMENES'!E37)</f>
        <v>-</v>
      </c>
      <c r="D33" s="183" t="str">
        <f>IF('INSCRIPCIÓN EVENTO + EXÁMENES'!F37=0,"-",'INSCRIPCIÓN EVENTO + EXÁMENES'!F37)</f>
        <v>-</v>
      </c>
      <c r="E33" s="222" t="str">
        <f>'INSCRIPCIÓN EVENTO + EXÁMENES'!J37</f>
        <v/>
      </c>
      <c r="F33" s="41">
        <f>IFS(E33=0,0,E33="Todos los seminarios",RESUMEN!$J$13,E33="Seminario de Examen",RESUMEN!$J$14,E33="No",0)</f>
        <v>0</v>
      </c>
      <c r="G33" s="223" t="str">
        <f>IF('INSCRIPCIÓN EVENTO + EXÁMENES'!K37=0,"-",'INSCRIPCIÓN EVENTO + EXÁMENES'!K37)</f>
        <v>-</v>
      </c>
      <c r="H33" s="41">
        <f>IFERROR(VLOOKUP(G33,RESUMEN!$D$19:$J$22,7,FALSE),0)</f>
        <v>0</v>
      </c>
      <c r="I33" s="223" t="str">
        <f>IF('INSCRIPCIÓN EVENTO + EXÁMENES'!N37=0,"-",'INSCRIPCIÓN EVENTO + EXÁMENES'!N37)</f>
        <v>-</v>
      </c>
      <c r="J33" s="41">
        <f>IFERROR(VLOOKUP(I33,RESUMEN!$D$19:$J$22,7,FALSE),0)</f>
        <v>0</v>
      </c>
      <c r="K33" s="224" t="str">
        <f>IF('RESERVAS ALMUERZOS'!E35=0,"-",'RESERVAS ALMUERZOS'!E35)</f>
        <v>-</v>
      </c>
      <c r="L33" s="224" t="str">
        <f>IF('RESERVAS ALMUERZOS'!F35=0,"-",'RESERVAS ALMUERZOS'!F35)</f>
        <v>-</v>
      </c>
      <c r="M33" s="224" t="str">
        <f>IF('RESERVAS ALMUERZOS'!G35=0,"-",'RESERVAS ALMUERZOS'!G35)</f>
        <v>-</v>
      </c>
      <c r="N33" s="225" t="str">
        <f>IF('RESERVAS ALMUERZOS'!H35=0,"-",'RESERVAS ALMUERZOS'!H35)</f>
        <v>-</v>
      </c>
      <c r="O33" s="41">
        <f>COUNTIF(K33:M33,"SÍ")*RESUMEN!$J$27</f>
        <v>0</v>
      </c>
      <c r="P33" s="41">
        <f t="shared" si="1"/>
        <v>0</v>
      </c>
      <c r="Q33" s="41">
        <f t="shared" si="2"/>
        <v>0</v>
      </c>
      <c r="R33" s="226">
        <f t="shared" si="3"/>
        <v>0</v>
      </c>
      <c r="S33" s="103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</row>
    <row r="34" ht="21.75" customHeight="1">
      <c r="A34" s="103"/>
      <c r="B34" s="131">
        <v>22.0</v>
      </c>
      <c r="C34" s="183" t="str">
        <f>IF('INSCRIPCIÓN EVENTO + EXÁMENES'!E38=0,"-",'INSCRIPCIÓN EVENTO + EXÁMENES'!E38)</f>
        <v>-</v>
      </c>
      <c r="D34" s="183" t="str">
        <f>IF('INSCRIPCIÓN EVENTO + EXÁMENES'!F38=0,"-",'INSCRIPCIÓN EVENTO + EXÁMENES'!F38)</f>
        <v>-</v>
      </c>
      <c r="E34" s="222" t="str">
        <f>'INSCRIPCIÓN EVENTO + EXÁMENES'!J38</f>
        <v/>
      </c>
      <c r="F34" s="41">
        <f>IFS(E34=0,0,E34="Todos los seminarios",RESUMEN!$J$13,E34="Seminario de Examen",RESUMEN!$J$14,E34="No",0)</f>
        <v>0</v>
      </c>
      <c r="G34" s="223" t="str">
        <f>IF('INSCRIPCIÓN EVENTO + EXÁMENES'!K38=0,"-",'INSCRIPCIÓN EVENTO + EXÁMENES'!K38)</f>
        <v>-</v>
      </c>
      <c r="H34" s="41">
        <f>IFERROR(VLOOKUP(G34,RESUMEN!$D$19:$J$22,7,FALSE),0)</f>
        <v>0</v>
      </c>
      <c r="I34" s="223" t="str">
        <f>IF('INSCRIPCIÓN EVENTO + EXÁMENES'!N38=0,"-",'INSCRIPCIÓN EVENTO + EXÁMENES'!N38)</f>
        <v>-</v>
      </c>
      <c r="J34" s="41">
        <f>IFERROR(VLOOKUP(I34,RESUMEN!$D$19:$J$22,7,FALSE),0)</f>
        <v>0</v>
      </c>
      <c r="K34" s="224" t="str">
        <f>IF('RESERVAS ALMUERZOS'!E36=0,"-",'RESERVAS ALMUERZOS'!E36)</f>
        <v>-</v>
      </c>
      <c r="L34" s="224" t="str">
        <f>IF('RESERVAS ALMUERZOS'!F36=0,"-",'RESERVAS ALMUERZOS'!F36)</f>
        <v>-</v>
      </c>
      <c r="M34" s="224" t="str">
        <f>IF('RESERVAS ALMUERZOS'!G36=0,"-",'RESERVAS ALMUERZOS'!G36)</f>
        <v>-</v>
      </c>
      <c r="N34" s="225" t="str">
        <f>IF('RESERVAS ALMUERZOS'!H36=0,"-",'RESERVAS ALMUERZOS'!H36)</f>
        <v>-</v>
      </c>
      <c r="O34" s="41">
        <f>COUNTIF(K34:M34,"SÍ")*RESUMEN!$J$27</f>
        <v>0</v>
      </c>
      <c r="P34" s="41">
        <f t="shared" si="1"/>
        <v>0</v>
      </c>
      <c r="Q34" s="41">
        <f t="shared" si="2"/>
        <v>0</v>
      </c>
      <c r="R34" s="226">
        <f t="shared" si="3"/>
        <v>0</v>
      </c>
      <c r="S34" s="103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</row>
    <row r="35" ht="21.75" customHeight="1">
      <c r="A35" s="103"/>
      <c r="B35" s="131">
        <v>23.0</v>
      </c>
      <c r="C35" s="183" t="str">
        <f>IF('INSCRIPCIÓN EVENTO + EXÁMENES'!E39=0,"-",'INSCRIPCIÓN EVENTO + EXÁMENES'!E39)</f>
        <v>-</v>
      </c>
      <c r="D35" s="183" t="str">
        <f>IF('INSCRIPCIÓN EVENTO + EXÁMENES'!F39=0,"-",'INSCRIPCIÓN EVENTO + EXÁMENES'!F39)</f>
        <v>-</v>
      </c>
      <c r="E35" s="222" t="str">
        <f>'INSCRIPCIÓN EVENTO + EXÁMENES'!J39</f>
        <v/>
      </c>
      <c r="F35" s="41">
        <f>IFS(E35=0,0,E35="Todos los seminarios",RESUMEN!$J$13,E35="Seminario de Examen",RESUMEN!$J$14,E35="No",0)</f>
        <v>0</v>
      </c>
      <c r="G35" s="223" t="str">
        <f>IF('INSCRIPCIÓN EVENTO + EXÁMENES'!K39=0,"-",'INSCRIPCIÓN EVENTO + EXÁMENES'!K39)</f>
        <v>-</v>
      </c>
      <c r="H35" s="41">
        <f>IFERROR(VLOOKUP(G35,RESUMEN!$D$19:$J$22,7,FALSE),0)</f>
        <v>0</v>
      </c>
      <c r="I35" s="223" t="str">
        <f>IF('INSCRIPCIÓN EVENTO + EXÁMENES'!N39=0,"-",'INSCRIPCIÓN EVENTO + EXÁMENES'!N39)</f>
        <v>-</v>
      </c>
      <c r="J35" s="41">
        <f>IFERROR(VLOOKUP(I35,RESUMEN!$D$19:$J$22,7,FALSE),0)</f>
        <v>0</v>
      </c>
      <c r="K35" s="224" t="str">
        <f>IF('RESERVAS ALMUERZOS'!E37=0,"-",'RESERVAS ALMUERZOS'!E37)</f>
        <v>-</v>
      </c>
      <c r="L35" s="224" t="str">
        <f>IF('RESERVAS ALMUERZOS'!F37=0,"-",'RESERVAS ALMUERZOS'!F37)</f>
        <v>-</v>
      </c>
      <c r="M35" s="224" t="str">
        <f>IF('RESERVAS ALMUERZOS'!G37=0,"-",'RESERVAS ALMUERZOS'!G37)</f>
        <v>-</v>
      </c>
      <c r="N35" s="225" t="str">
        <f>IF('RESERVAS ALMUERZOS'!H37=0,"-",'RESERVAS ALMUERZOS'!H37)</f>
        <v>-</v>
      </c>
      <c r="O35" s="41">
        <f>COUNTIF(K35:M35,"SÍ")*RESUMEN!$J$27</f>
        <v>0</v>
      </c>
      <c r="P35" s="41">
        <f t="shared" si="1"/>
        <v>0</v>
      </c>
      <c r="Q35" s="41">
        <f t="shared" si="2"/>
        <v>0</v>
      </c>
      <c r="R35" s="226">
        <f t="shared" si="3"/>
        <v>0</v>
      </c>
      <c r="S35" s="103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</row>
    <row r="36" ht="21.75" customHeight="1">
      <c r="A36" s="103"/>
      <c r="B36" s="131">
        <v>24.0</v>
      </c>
      <c r="C36" s="183" t="str">
        <f>IF('INSCRIPCIÓN EVENTO + EXÁMENES'!E40=0,"-",'INSCRIPCIÓN EVENTO + EXÁMENES'!E40)</f>
        <v>-</v>
      </c>
      <c r="D36" s="183" t="str">
        <f>IF('INSCRIPCIÓN EVENTO + EXÁMENES'!F40=0,"-",'INSCRIPCIÓN EVENTO + EXÁMENES'!F40)</f>
        <v>-</v>
      </c>
      <c r="E36" s="222" t="str">
        <f>'INSCRIPCIÓN EVENTO + EXÁMENES'!J40</f>
        <v/>
      </c>
      <c r="F36" s="41">
        <f>IFS(E36=0,0,E36="Todos los seminarios",RESUMEN!$J$13,E36="Seminario de Examen",RESUMEN!$J$14,E36="No",0)</f>
        <v>0</v>
      </c>
      <c r="G36" s="223" t="str">
        <f>IF('INSCRIPCIÓN EVENTO + EXÁMENES'!K40=0,"-",'INSCRIPCIÓN EVENTO + EXÁMENES'!K40)</f>
        <v>-</v>
      </c>
      <c r="H36" s="41">
        <f>IFERROR(VLOOKUP(G36,RESUMEN!$D$19:$J$22,7,FALSE),0)</f>
        <v>0</v>
      </c>
      <c r="I36" s="223" t="str">
        <f>IF('INSCRIPCIÓN EVENTO + EXÁMENES'!N40=0,"-",'INSCRIPCIÓN EVENTO + EXÁMENES'!N40)</f>
        <v>-</v>
      </c>
      <c r="J36" s="41">
        <f>IFERROR(VLOOKUP(I36,RESUMEN!$D$19:$J$22,7,FALSE),0)</f>
        <v>0</v>
      </c>
      <c r="K36" s="224" t="str">
        <f>IF('RESERVAS ALMUERZOS'!E38=0,"-",'RESERVAS ALMUERZOS'!E38)</f>
        <v>-</v>
      </c>
      <c r="L36" s="224" t="str">
        <f>IF('RESERVAS ALMUERZOS'!F38=0,"-",'RESERVAS ALMUERZOS'!F38)</f>
        <v>-</v>
      </c>
      <c r="M36" s="224" t="str">
        <f>IF('RESERVAS ALMUERZOS'!G38=0,"-",'RESERVAS ALMUERZOS'!G38)</f>
        <v>-</v>
      </c>
      <c r="N36" s="225" t="str">
        <f>IF('RESERVAS ALMUERZOS'!H38=0,"-",'RESERVAS ALMUERZOS'!H38)</f>
        <v>-</v>
      </c>
      <c r="O36" s="41">
        <f>COUNTIF(K36:M36,"SÍ")*RESUMEN!$J$27</f>
        <v>0</v>
      </c>
      <c r="P36" s="41">
        <f t="shared" si="1"/>
        <v>0</v>
      </c>
      <c r="Q36" s="41">
        <f t="shared" si="2"/>
        <v>0</v>
      </c>
      <c r="R36" s="226">
        <f t="shared" si="3"/>
        <v>0</v>
      </c>
      <c r="S36" s="103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</row>
    <row r="37" ht="21.75" customHeight="1">
      <c r="A37" s="103"/>
      <c r="B37" s="131">
        <v>25.0</v>
      </c>
      <c r="C37" s="183" t="str">
        <f>IF('INSCRIPCIÓN EVENTO + EXÁMENES'!E41=0,"-",'INSCRIPCIÓN EVENTO + EXÁMENES'!E41)</f>
        <v>-</v>
      </c>
      <c r="D37" s="183" t="str">
        <f>IF('INSCRIPCIÓN EVENTO + EXÁMENES'!F41=0,"-",'INSCRIPCIÓN EVENTO + EXÁMENES'!F41)</f>
        <v>-</v>
      </c>
      <c r="E37" s="222" t="str">
        <f>'INSCRIPCIÓN EVENTO + EXÁMENES'!J41</f>
        <v/>
      </c>
      <c r="F37" s="41">
        <f>IFS(E37=0,0,E37="Todos los seminarios",RESUMEN!$J$13,E37="Seminario de Examen",RESUMEN!$J$14,E37="No",0)</f>
        <v>0</v>
      </c>
      <c r="G37" s="223" t="str">
        <f>IF('INSCRIPCIÓN EVENTO + EXÁMENES'!K41=0,"-",'INSCRIPCIÓN EVENTO + EXÁMENES'!K41)</f>
        <v>-</v>
      </c>
      <c r="H37" s="41">
        <f>IFERROR(VLOOKUP(G37,RESUMEN!$D$19:$J$22,7,FALSE),0)</f>
        <v>0</v>
      </c>
      <c r="I37" s="223" t="str">
        <f>IF('INSCRIPCIÓN EVENTO + EXÁMENES'!N41=0,"-",'INSCRIPCIÓN EVENTO + EXÁMENES'!N41)</f>
        <v>-</v>
      </c>
      <c r="J37" s="41">
        <f>IFERROR(VLOOKUP(I37,RESUMEN!$D$19:$J$22,7,FALSE),0)</f>
        <v>0</v>
      </c>
      <c r="K37" s="224" t="str">
        <f>IF('RESERVAS ALMUERZOS'!E39=0,"-",'RESERVAS ALMUERZOS'!E39)</f>
        <v>-</v>
      </c>
      <c r="L37" s="224" t="str">
        <f>IF('RESERVAS ALMUERZOS'!F39=0,"-",'RESERVAS ALMUERZOS'!F39)</f>
        <v>-</v>
      </c>
      <c r="M37" s="224" t="str">
        <f>IF('RESERVAS ALMUERZOS'!G39=0,"-",'RESERVAS ALMUERZOS'!G39)</f>
        <v>-</v>
      </c>
      <c r="N37" s="225" t="str">
        <f>IF('RESERVAS ALMUERZOS'!H39=0,"-",'RESERVAS ALMUERZOS'!H39)</f>
        <v>-</v>
      </c>
      <c r="O37" s="41">
        <f>COUNTIF(K37:M37,"SÍ")*RESUMEN!$J$27</f>
        <v>0</v>
      </c>
      <c r="P37" s="41">
        <f t="shared" si="1"/>
        <v>0</v>
      </c>
      <c r="Q37" s="41">
        <f t="shared" si="2"/>
        <v>0</v>
      </c>
      <c r="R37" s="226">
        <f t="shared" si="3"/>
        <v>0</v>
      </c>
      <c r="S37" s="103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</row>
    <row r="38" ht="21.75" customHeight="1">
      <c r="A38" s="103"/>
      <c r="B38" s="131">
        <v>26.0</v>
      </c>
      <c r="C38" s="183" t="str">
        <f>IF('INSCRIPCIÓN EVENTO + EXÁMENES'!E42=0,"-",'INSCRIPCIÓN EVENTO + EXÁMENES'!E42)</f>
        <v>-</v>
      </c>
      <c r="D38" s="183" t="str">
        <f>IF('INSCRIPCIÓN EVENTO + EXÁMENES'!F42=0,"-",'INSCRIPCIÓN EVENTO + EXÁMENES'!F42)</f>
        <v>-</v>
      </c>
      <c r="E38" s="222" t="str">
        <f>'INSCRIPCIÓN EVENTO + EXÁMENES'!J42</f>
        <v/>
      </c>
      <c r="F38" s="41">
        <f>IFS(E38=0,0,E38="Todos los seminarios",RESUMEN!$J$13,E38="Seminario de Examen",RESUMEN!$J$14,E38="No",0)</f>
        <v>0</v>
      </c>
      <c r="G38" s="223" t="str">
        <f>IF('INSCRIPCIÓN EVENTO + EXÁMENES'!K42=0,"-",'INSCRIPCIÓN EVENTO + EXÁMENES'!K42)</f>
        <v>-</v>
      </c>
      <c r="H38" s="41">
        <f>IFERROR(VLOOKUP(G38,RESUMEN!$D$19:$J$22,7,FALSE),0)</f>
        <v>0</v>
      </c>
      <c r="I38" s="223" t="str">
        <f>IF('INSCRIPCIÓN EVENTO + EXÁMENES'!N42=0,"-",'INSCRIPCIÓN EVENTO + EXÁMENES'!N42)</f>
        <v>-</v>
      </c>
      <c r="J38" s="41">
        <f>IFERROR(VLOOKUP(I38,RESUMEN!$D$19:$J$22,7,FALSE),0)</f>
        <v>0</v>
      </c>
      <c r="K38" s="224" t="str">
        <f>IF('RESERVAS ALMUERZOS'!E40=0,"-",'RESERVAS ALMUERZOS'!E40)</f>
        <v>-</v>
      </c>
      <c r="L38" s="224" t="str">
        <f>IF('RESERVAS ALMUERZOS'!F40=0,"-",'RESERVAS ALMUERZOS'!F40)</f>
        <v>-</v>
      </c>
      <c r="M38" s="224" t="str">
        <f>IF('RESERVAS ALMUERZOS'!G40=0,"-",'RESERVAS ALMUERZOS'!G40)</f>
        <v>-</v>
      </c>
      <c r="N38" s="225" t="str">
        <f>IF('RESERVAS ALMUERZOS'!H40=0,"-",'RESERVAS ALMUERZOS'!H40)</f>
        <v>-</v>
      </c>
      <c r="O38" s="41">
        <f>COUNTIF(K38:M38,"SÍ")*RESUMEN!$J$27</f>
        <v>0</v>
      </c>
      <c r="P38" s="41">
        <f t="shared" si="1"/>
        <v>0</v>
      </c>
      <c r="Q38" s="41">
        <f t="shared" si="2"/>
        <v>0</v>
      </c>
      <c r="R38" s="226">
        <f t="shared" si="3"/>
        <v>0</v>
      </c>
      <c r="S38" s="103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</row>
    <row r="39" ht="21.75" customHeight="1">
      <c r="A39" s="103"/>
      <c r="B39" s="131">
        <v>27.0</v>
      </c>
      <c r="C39" s="183" t="str">
        <f>IF('INSCRIPCIÓN EVENTO + EXÁMENES'!E43=0,"-",'INSCRIPCIÓN EVENTO + EXÁMENES'!E43)</f>
        <v>-</v>
      </c>
      <c r="D39" s="183" t="str">
        <f>IF('INSCRIPCIÓN EVENTO + EXÁMENES'!F43=0,"-",'INSCRIPCIÓN EVENTO + EXÁMENES'!F43)</f>
        <v>-</v>
      </c>
      <c r="E39" s="222" t="str">
        <f>'INSCRIPCIÓN EVENTO + EXÁMENES'!J43</f>
        <v/>
      </c>
      <c r="F39" s="41">
        <f>IFS(E39=0,0,E39="Todos los seminarios",RESUMEN!$J$13,E39="Seminario de Examen",RESUMEN!$J$14,E39="No",0)</f>
        <v>0</v>
      </c>
      <c r="G39" s="223" t="str">
        <f>IF('INSCRIPCIÓN EVENTO + EXÁMENES'!K43=0,"-",'INSCRIPCIÓN EVENTO + EXÁMENES'!K43)</f>
        <v>-</v>
      </c>
      <c r="H39" s="41">
        <f>IFERROR(VLOOKUP(G39,RESUMEN!$D$19:$J$22,7,FALSE),0)</f>
        <v>0</v>
      </c>
      <c r="I39" s="223" t="str">
        <f>IF('INSCRIPCIÓN EVENTO + EXÁMENES'!N43=0,"-",'INSCRIPCIÓN EVENTO + EXÁMENES'!N43)</f>
        <v>-</v>
      </c>
      <c r="J39" s="41">
        <f>IFERROR(VLOOKUP(I39,RESUMEN!$D$19:$J$22,7,FALSE),0)</f>
        <v>0</v>
      </c>
      <c r="K39" s="224" t="str">
        <f>IF('RESERVAS ALMUERZOS'!E41=0,"-",'RESERVAS ALMUERZOS'!E41)</f>
        <v>-</v>
      </c>
      <c r="L39" s="224" t="str">
        <f>IF('RESERVAS ALMUERZOS'!F41=0,"-",'RESERVAS ALMUERZOS'!F41)</f>
        <v>-</v>
      </c>
      <c r="M39" s="224" t="str">
        <f>IF('RESERVAS ALMUERZOS'!G41=0,"-",'RESERVAS ALMUERZOS'!G41)</f>
        <v>-</v>
      </c>
      <c r="N39" s="225" t="str">
        <f>IF('RESERVAS ALMUERZOS'!H41=0,"-",'RESERVAS ALMUERZOS'!H41)</f>
        <v>-</v>
      </c>
      <c r="O39" s="41">
        <f>COUNTIF(K39:M39,"SÍ")*RESUMEN!$J$27</f>
        <v>0</v>
      </c>
      <c r="P39" s="41">
        <f t="shared" si="1"/>
        <v>0</v>
      </c>
      <c r="Q39" s="41">
        <f t="shared" si="2"/>
        <v>0</v>
      </c>
      <c r="R39" s="226">
        <f t="shared" si="3"/>
        <v>0</v>
      </c>
      <c r="S39" s="103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</row>
    <row r="40" ht="21.75" customHeight="1">
      <c r="A40" s="103"/>
      <c r="B40" s="131">
        <v>28.0</v>
      </c>
      <c r="C40" s="183" t="str">
        <f>IF('INSCRIPCIÓN EVENTO + EXÁMENES'!E44=0,"-",'INSCRIPCIÓN EVENTO + EXÁMENES'!E44)</f>
        <v>-</v>
      </c>
      <c r="D40" s="183" t="str">
        <f>IF('INSCRIPCIÓN EVENTO + EXÁMENES'!F44=0,"-",'INSCRIPCIÓN EVENTO + EXÁMENES'!F44)</f>
        <v>-</v>
      </c>
      <c r="E40" s="222" t="str">
        <f>'INSCRIPCIÓN EVENTO + EXÁMENES'!J44</f>
        <v/>
      </c>
      <c r="F40" s="41">
        <f>IFS(E40=0,0,E40="Todos los seminarios",RESUMEN!$J$13,E40="Seminario de Examen",RESUMEN!$J$14,E40="No",0)</f>
        <v>0</v>
      </c>
      <c r="G40" s="223" t="str">
        <f>IF('INSCRIPCIÓN EVENTO + EXÁMENES'!K44=0,"-",'INSCRIPCIÓN EVENTO + EXÁMENES'!K44)</f>
        <v>-</v>
      </c>
      <c r="H40" s="41">
        <f>IFERROR(VLOOKUP(G40,RESUMEN!$D$19:$J$22,7,FALSE),0)</f>
        <v>0</v>
      </c>
      <c r="I40" s="223" t="str">
        <f>IF('INSCRIPCIÓN EVENTO + EXÁMENES'!N44=0,"-",'INSCRIPCIÓN EVENTO + EXÁMENES'!N44)</f>
        <v>-</v>
      </c>
      <c r="J40" s="41">
        <f>IFERROR(VLOOKUP(I40,RESUMEN!$D$19:$J$22,7,FALSE),0)</f>
        <v>0</v>
      </c>
      <c r="K40" s="224" t="str">
        <f>IF('RESERVAS ALMUERZOS'!E42=0,"-",'RESERVAS ALMUERZOS'!E42)</f>
        <v>-</v>
      </c>
      <c r="L40" s="224" t="str">
        <f>IF('RESERVAS ALMUERZOS'!F42=0,"-",'RESERVAS ALMUERZOS'!F42)</f>
        <v>-</v>
      </c>
      <c r="M40" s="224" t="str">
        <f>IF('RESERVAS ALMUERZOS'!G42=0,"-",'RESERVAS ALMUERZOS'!G42)</f>
        <v>-</v>
      </c>
      <c r="N40" s="225" t="str">
        <f>IF('RESERVAS ALMUERZOS'!H42=0,"-",'RESERVAS ALMUERZOS'!H42)</f>
        <v>-</v>
      </c>
      <c r="O40" s="41">
        <f>COUNTIF(K40:M40,"SÍ")*RESUMEN!$J$27</f>
        <v>0</v>
      </c>
      <c r="P40" s="41">
        <f t="shared" si="1"/>
        <v>0</v>
      </c>
      <c r="Q40" s="41">
        <f t="shared" si="2"/>
        <v>0</v>
      </c>
      <c r="R40" s="226">
        <f t="shared" si="3"/>
        <v>0</v>
      </c>
      <c r="S40" s="103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</row>
    <row r="41" ht="21.75" customHeight="1">
      <c r="A41" s="103"/>
      <c r="B41" s="131">
        <v>29.0</v>
      </c>
      <c r="C41" s="183" t="str">
        <f>IF('INSCRIPCIÓN EVENTO + EXÁMENES'!E45=0,"-",'INSCRIPCIÓN EVENTO + EXÁMENES'!E45)</f>
        <v>-</v>
      </c>
      <c r="D41" s="183" t="str">
        <f>IF('INSCRIPCIÓN EVENTO + EXÁMENES'!F45=0,"-",'INSCRIPCIÓN EVENTO + EXÁMENES'!F45)</f>
        <v>-</v>
      </c>
      <c r="E41" s="222" t="str">
        <f>'INSCRIPCIÓN EVENTO + EXÁMENES'!J45</f>
        <v/>
      </c>
      <c r="F41" s="41">
        <f>IFS(E41=0,0,E41="Todos los seminarios",RESUMEN!$J$13,E41="Seminario de Examen",RESUMEN!$J$14,E41="No",0)</f>
        <v>0</v>
      </c>
      <c r="G41" s="223" t="str">
        <f>IF('INSCRIPCIÓN EVENTO + EXÁMENES'!K45=0,"-",'INSCRIPCIÓN EVENTO + EXÁMENES'!K45)</f>
        <v>-</v>
      </c>
      <c r="H41" s="41">
        <f>IFERROR(VLOOKUP(G41,RESUMEN!$D$19:$J$22,7,FALSE),0)</f>
        <v>0</v>
      </c>
      <c r="I41" s="223" t="str">
        <f>IF('INSCRIPCIÓN EVENTO + EXÁMENES'!N45=0,"-",'INSCRIPCIÓN EVENTO + EXÁMENES'!N45)</f>
        <v>-</v>
      </c>
      <c r="J41" s="41">
        <f>IFERROR(VLOOKUP(I41,RESUMEN!$D$19:$J$22,7,FALSE),0)</f>
        <v>0</v>
      </c>
      <c r="K41" s="224" t="str">
        <f>IF('RESERVAS ALMUERZOS'!E43=0,"-",'RESERVAS ALMUERZOS'!E43)</f>
        <v>-</v>
      </c>
      <c r="L41" s="224" t="str">
        <f>IF('RESERVAS ALMUERZOS'!F43=0,"-",'RESERVAS ALMUERZOS'!F43)</f>
        <v>-</v>
      </c>
      <c r="M41" s="224" t="str">
        <f>IF('RESERVAS ALMUERZOS'!G43=0,"-",'RESERVAS ALMUERZOS'!G43)</f>
        <v>-</v>
      </c>
      <c r="N41" s="225" t="str">
        <f>IF('RESERVAS ALMUERZOS'!H43=0,"-",'RESERVAS ALMUERZOS'!H43)</f>
        <v>-</v>
      </c>
      <c r="O41" s="41">
        <f>COUNTIF(K41:M41,"SÍ")*RESUMEN!$J$27</f>
        <v>0</v>
      </c>
      <c r="P41" s="41">
        <f t="shared" si="1"/>
        <v>0</v>
      </c>
      <c r="Q41" s="41">
        <f t="shared" si="2"/>
        <v>0</v>
      </c>
      <c r="R41" s="226">
        <f t="shared" si="3"/>
        <v>0</v>
      </c>
      <c r="S41" s="103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</row>
    <row r="42" ht="21.75" customHeight="1">
      <c r="A42" s="103"/>
      <c r="B42" s="131">
        <v>30.0</v>
      </c>
      <c r="C42" s="183" t="str">
        <f>IF('INSCRIPCIÓN EVENTO + EXÁMENES'!E46=0,"-",'INSCRIPCIÓN EVENTO + EXÁMENES'!E46)</f>
        <v>-</v>
      </c>
      <c r="D42" s="183" t="str">
        <f>IF('INSCRIPCIÓN EVENTO + EXÁMENES'!F46=0,"-",'INSCRIPCIÓN EVENTO + EXÁMENES'!F46)</f>
        <v>-</v>
      </c>
      <c r="E42" s="222" t="str">
        <f>'INSCRIPCIÓN EVENTO + EXÁMENES'!J46</f>
        <v/>
      </c>
      <c r="F42" s="41">
        <f>IFS(E42=0,0,E42="Todos los seminarios",RESUMEN!$J$13,E42="Seminario de Examen",RESUMEN!$J$14,E42="No",0)</f>
        <v>0</v>
      </c>
      <c r="G42" s="223" t="str">
        <f>IF('INSCRIPCIÓN EVENTO + EXÁMENES'!K46=0,"-",'INSCRIPCIÓN EVENTO + EXÁMENES'!K46)</f>
        <v>-</v>
      </c>
      <c r="H42" s="41">
        <f>IFERROR(VLOOKUP(G42,RESUMEN!$D$19:$J$22,7,FALSE),0)</f>
        <v>0</v>
      </c>
      <c r="I42" s="223" t="str">
        <f>IF('INSCRIPCIÓN EVENTO + EXÁMENES'!N46=0,"-",'INSCRIPCIÓN EVENTO + EXÁMENES'!N46)</f>
        <v>-</v>
      </c>
      <c r="J42" s="41">
        <f>IFERROR(VLOOKUP(I42,RESUMEN!$D$19:$J$22,7,FALSE),0)</f>
        <v>0</v>
      </c>
      <c r="K42" s="224" t="str">
        <f>IF('RESERVAS ALMUERZOS'!E44=0,"-",'RESERVAS ALMUERZOS'!E44)</f>
        <v>-</v>
      </c>
      <c r="L42" s="224" t="str">
        <f>IF('RESERVAS ALMUERZOS'!F44=0,"-",'RESERVAS ALMUERZOS'!F44)</f>
        <v>-</v>
      </c>
      <c r="M42" s="224" t="str">
        <f>IF('RESERVAS ALMUERZOS'!G44=0,"-",'RESERVAS ALMUERZOS'!G44)</f>
        <v>-</v>
      </c>
      <c r="N42" s="225" t="str">
        <f>IF('RESERVAS ALMUERZOS'!H44=0,"-",'RESERVAS ALMUERZOS'!H44)</f>
        <v>-</v>
      </c>
      <c r="O42" s="41">
        <f>COUNTIF(K42:M42,"SÍ")*RESUMEN!$J$27</f>
        <v>0</v>
      </c>
      <c r="P42" s="41">
        <f t="shared" si="1"/>
        <v>0</v>
      </c>
      <c r="Q42" s="41">
        <f t="shared" si="2"/>
        <v>0</v>
      </c>
      <c r="R42" s="226">
        <f t="shared" si="3"/>
        <v>0</v>
      </c>
      <c r="S42" s="103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</row>
    <row r="43" ht="21.75" customHeight="1">
      <c r="A43" s="103"/>
      <c r="B43" s="187"/>
      <c r="C43" s="227" t="s">
        <v>39</v>
      </c>
      <c r="D43" s="228"/>
      <c r="E43" s="228"/>
      <c r="F43" s="229">
        <f>SUM(F13:F42)</f>
        <v>0</v>
      </c>
      <c r="G43" s="230"/>
      <c r="H43" s="229">
        <f>SUM(H13:H42)</f>
        <v>0</v>
      </c>
      <c r="I43" s="231"/>
      <c r="J43" s="231"/>
      <c r="K43" s="189">
        <f t="shared" ref="K43:M43" si="4">COUNTIF(K13:K42,"SÍ (+$550)")</f>
        <v>0</v>
      </c>
      <c r="L43" s="189">
        <f t="shared" si="4"/>
        <v>0</v>
      </c>
      <c r="M43" s="189">
        <f t="shared" si="4"/>
        <v>0</v>
      </c>
      <c r="N43" s="189">
        <f>COUNTIF(N13:N42,"X")</f>
        <v>0</v>
      </c>
      <c r="O43" s="229">
        <f t="shared" ref="O43:R43" si="5">SUM(O13:O42)</f>
        <v>0</v>
      </c>
      <c r="P43" s="229">
        <f t="shared" si="5"/>
        <v>0</v>
      </c>
      <c r="Q43" s="229">
        <f t="shared" si="5"/>
        <v>0</v>
      </c>
      <c r="R43" s="229">
        <f t="shared" si="5"/>
        <v>0</v>
      </c>
      <c r="S43" s="103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</row>
    <row r="44" ht="17.25" customHeight="1">
      <c r="A44" s="103"/>
      <c r="B44" s="187"/>
      <c r="C44" s="227"/>
      <c r="D44" s="227"/>
      <c r="E44" s="232"/>
      <c r="F44" s="232"/>
      <c r="G44" s="230"/>
      <c r="H44" s="232"/>
      <c r="I44" s="232"/>
      <c r="J44" s="232"/>
      <c r="K44" s="233"/>
      <c r="L44" s="233"/>
      <c r="M44" s="233"/>
      <c r="N44" s="233"/>
      <c r="O44" s="232"/>
      <c r="P44" s="234"/>
      <c r="Q44" s="234"/>
      <c r="R44" s="234"/>
      <c r="S44" s="103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</row>
    <row r="45" ht="17.25" hidden="1" customHeight="1">
      <c r="A45" s="192"/>
      <c r="B45" s="103"/>
      <c r="C45" s="103"/>
      <c r="D45" s="103"/>
      <c r="E45" s="235"/>
      <c r="F45" s="235"/>
      <c r="G45" s="235"/>
      <c r="H45" s="236"/>
      <c r="I45" s="236"/>
      <c r="J45" s="236"/>
      <c r="K45" s="103"/>
      <c r="L45" s="103"/>
      <c r="M45" s="103"/>
      <c r="N45" s="103"/>
      <c r="O45" s="103"/>
      <c r="P45" s="103"/>
      <c r="Q45" s="103"/>
      <c r="R45" s="103"/>
      <c r="S45" s="103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</row>
    <row r="46" ht="17.25" hidden="1" customHeight="1">
      <c r="A46" s="72"/>
      <c r="B46" s="72"/>
      <c r="C46" s="72"/>
      <c r="D46" s="72"/>
      <c r="E46" s="182"/>
      <c r="F46" s="182"/>
      <c r="G46" s="182"/>
      <c r="H46" s="237"/>
      <c r="I46" s="237"/>
      <c r="J46" s="237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</row>
    <row r="47" ht="12.75" hidden="1" customHeight="1">
      <c r="A47" s="72"/>
      <c r="B47" s="72"/>
      <c r="C47" s="72"/>
      <c r="D47" s="72"/>
      <c r="E47" s="182"/>
      <c r="F47" s="182"/>
      <c r="G47" s="182"/>
      <c r="H47" s="237"/>
      <c r="I47" s="237"/>
      <c r="J47" s="237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</row>
    <row r="48" ht="12.75" hidden="1" customHeight="1">
      <c r="A48" s="72"/>
      <c r="B48" s="72"/>
      <c r="C48" s="72"/>
      <c r="D48" s="72"/>
      <c r="E48" s="182"/>
      <c r="F48" s="182"/>
      <c r="G48" s="182"/>
      <c r="H48" s="237"/>
      <c r="I48" s="237"/>
      <c r="J48" s="237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</row>
    <row r="49" ht="12.75" hidden="1" customHeight="1">
      <c r="A49" s="72"/>
      <c r="B49" s="72"/>
      <c r="C49" s="72"/>
      <c r="D49" s="72"/>
      <c r="E49" s="182"/>
      <c r="F49" s="182"/>
      <c r="G49" s="182"/>
      <c r="H49" s="237"/>
      <c r="I49" s="237"/>
      <c r="J49" s="237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</row>
    <row r="50" ht="12.75" hidden="1" customHeight="1">
      <c r="A50" s="72"/>
      <c r="B50" s="72"/>
      <c r="C50" s="72"/>
      <c r="D50" s="72"/>
      <c r="E50" s="182"/>
      <c r="F50" s="182"/>
      <c r="G50" s="182"/>
      <c r="H50" s="237"/>
      <c r="I50" s="237"/>
      <c r="J50" s="237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</row>
    <row r="51" ht="12.75" hidden="1" customHeight="1">
      <c r="A51" s="72"/>
      <c r="B51" s="72"/>
      <c r="C51" s="72"/>
      <c r="D51" s="72"/>
      <c r="E51" s="182"/>
      <c r="F51" s="182"/>
      <c r="G51" s="182"/>
      <c r="H51" s="237"/>
      <c r="I51" s="237"/>
      <c r="J51" s="237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</row>
    <row r="52" ht="12.75" hidden="1" customHeight="1">
      <c r="A52" s="72"/>
      <c r="B52" s="72"/>
      <c r="C52" s="72"/>
      <c r="D52" s="72"/>
      <c r="E52" s="182"/>
      <c r="F52" s="182"/>
      <c r="G52" s="182"/>
      <c r="H52" s="237"/>
      <c r="I52" s="237"/>
      <c r="J52" s="237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</row>
    <row r="53" ht="12.75" hidden="1" customHeight="1">
      <c r="A53" s="72"/>
      <c r="B53" s="72"/>
      <c r="C53" s="72"/>
      <c r="D53" s="72"/>
      <c r="E53" s="182"/>
      <c r="F53" s="182"/>
      <c r="G53" s="182"/>
      <c r="H53" s="237"/>
      <c r="I53" s="237"/>
      <c r="J53" s="237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</row>
    <row r="54" ht="12.75" hidden="1" customHeight="1">
      <c r="A54" s="72"/>
      <c r="B54" s="72"/>
      <c r="C54" s="72"/>
      <c r="D54" s="72"/>
      <c r="E54" s="182"/>
      <c r="F54" s="182"/>
      <c r="G54" s="182"/>
      <c r="H54" s="237"/>
      <c r="I54" s="237"/>
      <c r="J54" s="237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</row>
    <row r="55" ht="12.75" hidden="1" customHeight="1">
      <c r="A55" s="72"/>
      <c r="B55" s="72"/>
      <c r="C55" s="72"/>
      <c r="D55" s="72"/>
      <c r="E55" s="182"/>
      <c r="F55" s="182"/>
      <c r="G55" s="182"/>
      <c r="H55" s="237"/>
      <c r="I55" s="237"/>
      <c r="J55" s="237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</row>
    <row r="56" ht="15.75" hidden="1" customHeight="1">
      <c r="A56" s="72"/>
      <c r="B56" s="72"/>
      <c r="C56" s="72"/>
      <c r="D56" s="72"/>
      <c r="E56" s="182"/>
      <c r="F56" s="182"/>
      <c r="G56" s="182"/>
      <c r="H56" s="237"/>
      <c r="I56" s="237"/>
      <c r="J56" s="237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</row>
    <row r="57" ht="15.75" hidden="1" customHeight="1">
      <c r="A57" s="72"/>
      <c r="B57" s="72"/>
      <c r="C57" s="72"/>
      <c r="D57" s="72"/>
      <c r="E57" s="182"/>
      <c r="F57" s="182"/>
      <c r="G57" s="182"/>
      <c r="H57" s="237"/>
      <c r="I57" s="237"/>
      <c r="J57" s="237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</row>
    <row r="58" ht="15.75" hidden="1" customHeight="1">
      <c r="A58" s="72"/>
      <c r="B58" s="72"/>
      <c r="C58" s="72"/>
      <c r="D58" s="72"/>
      <c r="E58" s="182"/>
      <c r="F58" s="182"/>
      <c r="G58" s="182"/>
      <c r="H58" s="237"/>
      <c r="I58" s="237"/>
      <c r="J58" s="237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</row>
    <row r="59" ht="15.75" hidden="1" customHeight="1">
      <c r="A59" s="72"/>
      <c r="B59" s="72"/>
      <c r="C59" s="72"/>
      <c r="D59" s="72"/>
      <c r="E59" s="182"/>
      <c r="F59" s="182"/>
      <c r="G59" s="182"/>
      <c r="H59" s="237"/>
      <c r="I59" s="237"/>
      <c r="J59" s="237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</row>
    <row r="60" ht="15.75" hidden="1" customHeight="1">
      <c r="A60" s="72"/>
      <c r="B60" s="72"/>
      <c r="C60" s="72"/>
      <c r="D60" s="72"/>
      <c r="E60" s="182"/>
      <c r="F60" s="182"/>
      <c r="G60" s="182"/>
      <c r="H60" s="237"/>
      <c r="I60" s="237"/>
      <c r="J60" s="237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</row>
    <row r="61" ht="15.75" hidden="1" customHeight="1">
      <c r="A61" s="72"/>
      <c r="B61" s="72"/>
      <c r="C61" s="72"/>
      <c r="D61" s="72"/>
      <c r="E61" s="182"/>
      <c r="F61" s="182"/>
      <c r="G61" s="182"/>
      <c r="H61" s="237"/>
      <c r="I61" s="237"/>
      <c r="J61" s="237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</row>
    <row r="62" ht="15.75" hidden="1" customHeight="1">
      <c r="A62" s="72"/>
      <c r="B62" s="72"/>
      <c r="C62" s="72"/>
      <c r="D62" s="72"/>
      <c r="E62" s="182"/>
      <c r="F62" s="182"/>
      <c r="G62" s="182"/>
      <c r="H62" s="237"/>
      <c r="I62" s="237"/>
      <c r="J62" s="237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</row>
    <row r="63" ht="15.75" hidden="1" customHeight="1">
      <c r="A63" s="72"/>
      <c r="B63" s="72"/>
      <c r="C63" s="72"/>
      <c r="D63" s="72"/>
      <c r="E63" s="182"/>
      <c r="F63" s="182"/>
      <c r="G63" s="182"/>
      <c r="H63" s="237"/>
      <c r="I63" s="237"/>
      <c r="J63" s="237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</row>
    <row r="64" ht="15.75" hidden="1" customHeight="1">
      <c r="A64" s="72"/>
      <c r="B64" s="72"/>
      <c r="C64" s="72"/>
      <c r="D64" s="72"/>
      <c r="E64" s="182"/>
      <c r="F64" s="182"/>
      <c r="G64" s="182"/>
      <c r="H64" s="237"/>
      <c r="I64" s="237"/>
      <c r="J64" s="237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</row>
    <row r="65" ht="15.75" hidden="1" customHeight="1">
      <c r="A65" s="72"/>
      <c r="B65" s="72"/>
      <c r="C65" s="72"/>
      <c r="D65" s="72"/>
      <c r="E65" s="182"/>
      <c r="F65" s="182"/>
      <c r="G65" s="182"/>
      <c r="H65" s="237"/>
      <c r="I65" s="237"/>
      <c r="J65" s="237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</row>
    <row r="66" ht="15.75" hidden="1" customHeight="1">
      <c r="A66" s="72"/>
      <c r="B66" s="72"/>
      <c r="C66" s="72"/>
      <c r="D66" s="72"/>
      <c r="E66" s="182"/>
      <c r="F66" s="182"/>
      <c r="G66" s="182"/>
      <c r="H66" s="237"/>
      <c r="I66" s="237"/>
      <c r="J66" s="237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</row>
    <row r="67" ht="15.75" hidden="1" customHeight="1">
      <c r="A67" s="72"/>
      <c r="B67" s="72"/>
      <c r="C67" s="72"/>
      <c r="D67" s="72"/>
      <c r="E67" s="182"/>
      <c r="F67" s="182"/>
      <c r="G67" s="182"/>
      <c r="H67" s="237"/>
      <c r="I67" s="237"/>
      <c r="J67" s="237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</row>
    <row r="68" ht="15.75" hidden="1" customHeight="1">
      <c r="A68" s="72"/>
      <c r="B68" s="72"/>
      <c r="C68" s="72"/>
      <c r="D68" s="72"/>
      <c r="E68" s="182"/>
      <c r="F68" s="182"/>
      <c r="G68" s="182"/>
      <c r="H68" s="237"/>
      <c r="I68" s="237"/>
      <c r="J68" s="237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</row>
    <row r="69" ht="15.75" hidden="1" customHeight="1">
      <c r="A69" s="72"/>
      <c r="B69" s="72"/>
      <c r="C69" s="72"/>
      <c r="D69" s="72"/>
      <c r="E69" s="182"/>
      <c r="F69" s="182"/>
      <c r="G69" s="182"/>
      <c r="H69" s="237"/>
      <c r="I69" s="237"/>
      <c r="J69" s="237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</row>
    <row r="70" ht="15.75" hidden="1" customHeight="1">
      <c r="A70" s="72"/>
      <c r="B70" s="72"/>
      <c r="C70" s="72"/>
      <c r="D70" s="72"/>
      <c r="E70" s="182"/>
      <c r="F70" s="182"/>
      <c r="G70" s="182"/>
      <c r="H70" s="237"/>
      <c r="I70" s="237"/>
      <c r="J70" s="237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</row>
    <row r="71" ht="15.75" hidden="1" customHeight="1">
      <c r="A71" s="72"/>
      <c r="B71" s="72"/>
      <c r="C71" s="72"/>
      <c r="D71" s="72"/>
      <c r="E71" s="182"/>
      <c r="F71" s="182"/>
      <c r="G71" s="182"/>
      <c r="H71" s="237"/>
      <c r="I71" s="237"/>
      <c r="J71" s="237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</row>
    <row r="72" ht="15.75" hidden="1" customHeight="1">
      <c r="A72" s="72"/>
      <c r="B72" s="72"/>
      <c r="C72" s="72"/>
      <c r="D72" s="72"/>
      <c r="E72" s="182"/>
      <c r="F72" s="182"/>
      <c r="G72" s="182"/>
      <c r="H72" s="237"/>
      <c r="I72" s="237"/>
      <c r="J72" s="237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</row>
    <row r="73" ht="15.75" hidden="1" customHeight="1">
      <c r="A73" s="72"/>
      <c r="B73" s="72"/>
      <c r="C73" s="72"/>
      <c r="D73" s="72"/>
      <c r="E73" s="182"/>
      <c r="F73" s="182"/>
      <c r="G73" s="182"/>
      <c r="H73" s="237"/>
      <c r="I73" s="237"/>
      <c r="J73" s="237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</row>
    <row r="74" ht="15.75" hidden="1" customHeight="1">
      <c r="A74" s="72"/>
      <c r="B74" s="72"/>
      <c r="C74" s="72"/>
      <c r="D74" s="72"/>
      <c r="E74" s="182"/>
      <c r="F74" s="182"/>
      <c r="G74" s="182"/>
      <c r="H74" s="237"/>
      <c r="I74" s="237"/>
      <c r="J74" s="237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</row>
    <row r="75" ht="15.75" hidden="1" customHeight="1">
      <c r="A75" s="72"/>
      <c r="B75" s="72"/>
      <c r="C75" s="72"/>
      <c r="D75" s="72"/>
      <c r="E75" s="182"/>
      <c r="F75" s="182"/>
      <c r="G75" s="182"/>
      <c r="H75" s="237"/>
      <c r="I75" s="237"/>
      <c r="J75" s="237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</row>
    <row r="76" ht="15.75" hidden="1" customHeight="1">
      <c r="A76" s="72"/>
      <c r="B76" s="72"/>
      <c r="C76" s="72"/>
      <c r="D76" s="72"/>
      <c r="E76" s="182"/>
      <c r="F76" s="182"/>
      <c r="G76" s="182"/>
      <c r="H76" s="237"/>
      <c r="I76" s="237"/>
      <c r="J76" s="237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</row>
    <row r="77" ht="15.75" hidden="1" customHeight="1">
      <c r="A77" s="72"/>
      <c r="B77" s="72"/>
      <c r="C77" s="72"/>
      <c r="D77" s="72"/>
      <c r="E77" s="182"/>
      <c r="F77" s="182"/>
      <c r="G77" s="182"/>
      <c r="H77" s="237"/>
      <c r="I77" s="237"/>
      <c r="J77" s="237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</row>
    <row r="78" ht="15.75" hidden="1" customHeight="1">
      <c r="A78" s="72"/>
      <c r="B78" s="72"/>
      <c r="C78" s="72"/>
      <c r="D78" s="72"/>
      <c r="E78" s="182"/>
      <c r="F78" s="182"/>
      <c r="G78" s="182"/>
      <c r="H78" s="237"/>
      <c r="I78" s="237"/>
      <c r="J78" s="237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</row>
    <row r="79" ht="15.75" hidden="1" customHeight="1">
      <c r="A79" s="72"/>
      <c r="B79" s="72"/>
      <c r="C79" s="72"/>
      <c r="D79" s="72"/>
      <c r="E79" s="182"/>
      <c r="F79" s="182"/>
      <c r="G79" s="182"/>
      <c r="H79" s="237"/>
      <c r="I79" s="237"/>
      <c r="J79" s="237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</row>
    <row r="80" ht="15.75" hidden="1" customHeight="1">
      <c r="A80" s="72"/>
      <c r="B80" s="72"/>
      <c r="C80" s="72"/>
      <c r="D80" s="72"/>
      <c r="E80" s="182"/>
      <c r="F80" s="182"/>
      <c r="G80" s="182"/>
      <c r="H80" s="237"/>
      <c r="I80" s="237"/>
      <c r="J80" s="237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</row>
    <row r="81" ht="15.75" hidden="1" customHeight="1">
      <c r="A81" s="72"/>
      <c r="B81" s="72"/>
      <c r="C81" s="72"/>
      <c r="D81" s="72"/>
      <c r="E81" s="182"/>
      <c r="F81" s="182"/>
      <c r="G81" s="182"/>
      <c r="H81" s="237"/>
      <c r="I81" s="237"/>
      <c r="J81" s="237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</row>
    <row r="82" ht="15.75" hidden="1" customHeight="1">
      <c r="A82" s="72"/>
      <c r="B82" s="72"/>
      <c r="C82" s="72"/>
      <c r="D82" s="72"/>
      <c r="E82" s="182"/>
      <c r="F82" s="182"/>
      <c r="G82" s="182"/>
      <c r="H82" s="237"/>
      <c r="I82" s="237"/>
      <c r="J82" s="237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</row>
    <row r="83" ht="15.75" hidden="1" customHeight="1">
      <c r="A83" s="72"/>
      <c r="B83" s="72"/>
      <c r="C83" s="72"/>
      <c r="D83" s="72"/>
      <c r="E83" s="182"/>
      <c r="F83" s="182"/>
      <c r="G83" s="182"/>
      <c r="H83" s="237"/>
      <c r="I83" s="237"/>
      <c r="J83" s="237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</row>
    <row r="84" ht="15.75" hidden="1" customHeight="1">
      <c r="A84" s="72"/>
      <c r="B84" s="72"/>
      <c r="C84" s="72"/>
      <c r="D84" s="72"/>
      <c r="E84" s="182"/>
      <c r="F84" s="182"/>
      <c r="G84" s="182"/>
      <c r="H84" s="237"/>
      <c r="I84" s="237"/>
      <c r="J84" s="237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</row>
    <row r="85" ht="15.75" hidden="1" customHeight="1">
      <c r="A85" s="72"/>
      <c r="B85" s="72"/>
      <c r="C85" s="72"/>
      <c r="D85" s="72"/>
      <c r="E85" s="182"/>
      <c r="F85" s="182"/>
      <c r="G85" s="182"/>
      <c r="H85" s="237"/>
      <c r="I85" s="237"/>
      <c r="J85" s="237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</row>
    <row r="86" ht="15.75" hidden="1" customHeight="1">
      <c r="A86" s="72"/>
      <c r="B86" s="72"/>
      <c r="C86" s="72"/>
      <c r="D86" s="72"/>
      <c r="E86" s="182"/>
      <c r="F86" s="182"/>
      <c r="G86" s="182"/>
      <c r="H86" s="237"/>
      <c r="I86" s="237"/>
      <c r="J86" s="237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</row>
    <row r="87" ht="15.75" hidden="1" customHeight="1">
      <c r="A87" s="72"/>
      <c r="B87" s="72"/>
      <c r="C87" s="72"/>
      <c r="D87" s="72"/>
      <c r="E87" s="182"/>
      <c r="F87" s="182"/>
      <c r="G87" s="182"/>
      <c r="H87" s="237"/>
      <c r="I87" s="237"/>
      <c r="J87" s="237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</row>
    <row r="88" ht="15.75" hidden="1" customHeight="1">
      <c r="A88" s="72"/>
      <c r="B88" s="72"/>
      <c r="C88" s="72"/>
      <c r="D88" s="72"/>
      <c r="E88" s="182"/>
      <c r="F88" s="182"/>
      <c r="G88" s="182"/>
      <c r="H88" s="237"/>
      <c r="I88" s="237"/>
      <c r="J88" s="237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</row>
    <row r="89" ht="15.75" hidden="1" customHeight="1">
      <c r="A89" s="72"/>
      <c r="B89" s="72"/>
      <c r="C89" s="72"/>
      <c r="D89" s="72"/>
      <c r="E89" s="182"/>
      <c r="F89" s="182"/>
      <c r="G89" s="182"/>
      <c r="H89" s="237"/>
      <c r="I89" s="237"/>
      <c r="J89" s="237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</row>
    <row r="90" ht="15.75" hidden="1" customHeight="1">
      <c r="A90" s="72"/>
      <c r="B90" s="72"/>
      <c r="C90" s="72"/>
      <c r="D90" s="72"/>
      <c r="E90" s="182"/>
      <c r="F90" s="182"/>
      <c r="G90" s="182"/>
      <c r="H90" s="237"/>
      <c r="I90" s="237"/>
      <c r="J90" s="237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</row>
    <row r="91" ht="15.75" hidden="1" customHeight="1">
      <c r="A91" s="72"/>
      <c r="B91" s="72"/>
      <c r="C91" s="72"/>
      <c r="D91" s="72"/>
      <c r="E91" s="182"/>
      <c r="F91" s="182"/>
      <c r="G91" s="182"/>
      <c r="H91" s="237"/>
      <c r="I91" s="237"/>
      <c r="J91" s="237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</row>
    <row r="92" ht="15.75" hidden="1" customHeight="1">
      <c r="A92" s="72"/>
      <c r="B92" s="72"/>
      <c r="C92" s="72"/>
      <c r="D92" s="72"/>
      <c r="E92" s="182"/>
      <c r="F92" s="182"/>
      <c r="G92" s="182"/>
      <c r="H92" s="237"/>
      <c r="I92" s="237"/>
      <c r="J92" s="237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</row>
    <row r="93" ht="15.75" hidden="1" customHeight="1">
      <c r="A93" s="72"/>
      <c r="B93" s="72"/>
      <c r="C93" s="72"/>
      <c r="D93" s="72"/>
      <c r="E93" s="182"/>
      <c r="F93" s="182"/>
      <c r="G93" s="182"/>
      <c r="H93" s="237"/>
      <c r="I93" s="237"/>
      <c r="J93" s="237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</row>
    <row r="94" ht="15.75" hidden="1" customHeight="1">
      <c r="A94" s="72"/>
      <c r="B94" s="72"/>
      <c r="C94" s="72"/>
      <c r="D94" s="72"/>
      <c r="E94" s="182"/>
      <c r="F94" s="182"/>
      <c r="G94" s="182"/>
      <c r="H94" s="237"/>
      <c r="I94" s="237"/>
      <c r="J94" s="237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</row>
    <row r="95" ht="15.75" hidden="1" customHeight="1">
      <c r="A95" s="72"/>
      <c r="B95" s="72"/>
      <c r="C95" s="72"/>
      <c r="D95" s="72"/>
      <c r="E95" s="182"/>
      <c r="F95" s="182"/>
      <c r="G95" s="182"/>
      <c r="H95" s="237"/>
      <c r="I95" s="237"/>
      <c r="J95" s="237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</row>
    <row r="96" ht="15.75" hidden="1" customHeight="1">
      <c r="A96" s="72"/>
      <c r="B96" s="72"/>
      <c r="C96" s="72"/>
      <c r="D96" s="72"/>
      <c r="E96" s="182"/>
      <c r="F96" s="182"/>
      <c r="G96" s="182"/>
      <c r="H96" s="237"/>
      <c r="I96" s="237"/>
      <c r="J96" s="237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</row>
    <row r="97" ht="15.75" hidden="1" customHeight="1">
      <c r="A97" s="72"/>
      <c r="B97" s="72"/>
      <c r="C97" s="72"/>
      <c r="D97" s="72"/>
      <c r="E97" s="182"/>
      <c r="F97" s="182"/>
      <c r="G97" s="182"/>
      <c r="H97" s="237"/>
      <c r="I97" s="237"/>
      <c r="J97" s="237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</row>
    <row r="98" ht="15.75" hidden="1" customHeight="1">
      <c r="A98" s="72"/>
      <c r="B98" s="72"/>
      <c r="C98" s="72"/>
      <c r="D98" s="72"/>
      <c r="E98" s="182"/>
      <c r="F98" s="182"/>
      <c r="G98" s="182"/>
      <c r="H98" s="237"/>
      <c r="I98" s="237"/>
      <c r="J98" s="237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</row>
    <row r="99" ht="15.75" hidden="1" customHeight="1">
      <c r="A99" s="72"/>
      <c r="B99" s="72"/>
      <c r="C99" s="72"/>
      <c r="D99" s="72"/>
      <c r="E99" s="182"/>
      <c r="F99" s="182"/>
      <c r="G99" s="182"/>
      <c r="H99" s="237"/>
      <c r="I99" s="237"/>
      <c r="J99" s="237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</row>
    <row r="100" ht="15.75" hidden="1" customHeight="1">
      <c r="A100" s="72"/>
      <c r="B100" s="72"/>
      <c r="C100" s="72"/>
      <c r="D100" s="72"/>
      <c r="E100" s="182"/>
      <c r="F100" s="182"/>
      <c r="G100" s="182"/>
      <c r="H100" s="237"/>
      <c r="I100" s="237"/>
      <c r="J100" s="237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</row>
    <row r="101" ht="15.75" hidden="1" customHeight="1">
      <c r="A101" s="72"/>
      <c r="B101" s="72"/>
      <c r="C101" s="72"/>
      <c r="D101" s="72"/>
      <c r="E101" s="182"/>
      <c r="F101" s="182"/>
      <c r="G101" s="182"/>
      <c r="H101" s="237"/>
      <c r="I101" s="237"/>
      <c r="J101" s="237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</row>
    <row r="102" ht="15.75" hidden="1" customHeight="1">
      <c r="A102" s="72"/>
      <c r="B102" s="72"/>
      <c r="C102" s="72"/>
      <c r="D102" s="72"/>
      <c r="E102" s="182"/>
      <c r="F102" s="182"/>
      <c r="G102" s="182"/>
      <c r="H102" s="237"/>
      <c r="I102" s="237"/>
      <c r="J102" s="237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</row>
    <row r="103" ht="15.75" hidden="1" customHeight="1">
      <c r="A103" s="72"/>
      <c r="B103" s="72"/>
      <c r="C103" s="72"/>
      <c r="D103" s="72"/>
      <c r="E103" s="182"/>
      <c r="F103" s="182"/>
      <c r="G103" s="182"/>
      <c r="H103" s="237"/>
      <c r="I103" s="237"/>
      <c r="J103" s="237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</row>
    <row r="104" ht="15.75" hidden="1" customHeight="1">
      <c r="A104" s="72"/>
      <c r="B104" s="72"/>
      <c r="C104" s="72"/>
      <c r="D104" s="72"/>
      <c r="E104" s="182"/>
      <c r="F104" s="182"/>
      <c r="G104" s="182"/>
      <c r="H104" s="237"/>
      <c r="I104" s="237"/>
      <c r="J104" s="237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</row>
    <row r="105" ht="15.75" hidden="1" customHeight="1">
      <c r="A105" s="72"/>
      <c r="B105" s="72"/>
      <c r="C105" s="72"/>
      <c r="D105" s="72"/>
      <c r="E105" s="182"/>
      <c r="F105" s="182"/>
      <c r="G105" s="182"/>
      <c r="H105" s="237"/>
      <c r="I105" s="237"/>
      <c r="J105" s="237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</row>
    <row r="106" ht="15.75" hidden="1" customHeight="1">
      <c r="A106" s="72"/>
      <c r="B106" s="72"/>
      <c r="C106" s="72"/>
      <c r="D106" s="72"/>
      <c r="E106" s="182"/>
      <c r="F106" s="182"/>
      <c r="G106" s="182"/>
      <c r="H106" s="237"/>
      <c r="I106" s="237"/>
      <c r="J106" s="237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</row>
    <row r="107" ht="15.75" hidden="1" customHeight="1">
      <c r="A107" s="72"/>
      <c r="B107" s="72"/>
      <c r="C107" s="72"/>
      <c r="D107" s="72"/>
      <c r="E107" s="182"/>
      <c r="F107" s="182"/>
      <c r="G107" s="182"/>
      <c r="H107" s="237"/>
      <c r="I107" s="237"/>
      <c r="J107" s="237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</row>
    <row r="108" ht="15.75" hidden="1" customHeight="1">
      <c r="A108" s="72"/>
      <c r="B108" s="72"/>
      <c r="C108" s="72"/>
      <c r="D108" s="72"/>
      <c r="E108" s="182"/>
      <c r="F108" s="182"/>
      <c r="G108" s="182"/>
      <c r="H108" s="237"/>
      <c r="I108" s="237"/>
      <c r="J108" s="237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</row>
    <row r="109" ht="15.75" hidden="1" customHeight="1">
      <c r="A109" s="72"/>
      <c r="B109" s="72"/>
      <c r="C109" s="72"/>
      <c r="D109" s="72"/>
      <c r="E109" s="182"/>
      <c r="F109" s="182"/>
      <c r="G109" s="182"/>
      <c r="H109" s="237"/>
      <c r="I109" s="237"/>
      <c r="J109" s="237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</row>
    <row r="110" ht="15.75" hidden="1" customHeight="1">
      <c r="A110" s="72"/>
      <c r="B110" s="72"/>
      <c r="C110" s="72"/>
      <c r="D110" s="72"/>
      <c r="E110" s="182"/>
      <c r="F110" s="182"/>
      <c r="G110" s="182"/>
      <c r="H110" s="237"/>
      <c r="I110" s="237"/>
      <c r="J110" s="237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</row>
    <row r="111" ht="15.75" hidden="1" customHeight="1">
      <c r="A111" s="72"/>
      <c r="B111" s="72"/>
      <c r="C111" s="72"/>
      <c r="D111" s="72"/>
      <c r="E111" s="182"/>
      <c r="F111" s="182"/>
      <c r="G111" s="182"/>
      <c r="H111" s="237"/>
      <c r="I111" s="237"/>
      <c r="J111" s="237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</row>
    <row r="112" ht="15.75" hidden="1" customHeight="1">
      <c r="A112" s="72"/>
      <c r="B112" s="72"/>
      <c r="C112" s="72"/>
      <c r="D112" s="72"/>
      <c r="E112" s="182"/>
      <c r="F112" s="182"/>
      <c r="G112" s="182"/>
      <c r="H112" s="237"/>
      <c r="I112" s="237"/>
      <c r="J112" s="237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</row>
    <row r="113" ht="15.75" hidden="1" customHeight="1">
      <c r="A113" s="72"/>
      <c r="B113" s="72"/>
      <c r="C113" s="72"/>
      <c r="D113" s="72"/>
      <c r="E113" s="182"/>
      <c r="F113" s="182"/>
      <c r="G113" s="182"/>
      <c r="H113" s="237"/>
      <c r="I113" s="237"/>
      <c r="J113" s="237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</row>
    <row r="114" ht="15.75" hidden="1" customHeight="1">
      <c r="A114" s="72"/>
      <c r="B114" s="72"/>
      <c r="C114" s="72"/>
      <c r="D114" s="72"/>
      <c r="E114" s="182"/>
      <c r="F114" s="182"/>
      <c r="G114" s="182"/>
      <c r="H114" s="237"/>
      <c r="I114" s="237"/>
      <c r="J114" s="237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</row>
    <row r="115" ht="15.75" hidden="1" customHeight="1">
      <c r="A115" s="72"/>
      <c r="B115" s="72"/>
      <c r="C115" s="72"/>
      <c r="D115" s="72"/>
      <c r="E115" s="182"/>
      <c r="F115" s="182"/>
      <c r="G115" s="182"/>
      <c r="H115" s="237"/>
      <c r="I115" s="237"/>
      <c r="J115" s="237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</row>
    <row r="116" ht="15.75" hidden="1" customHeight="1">
      <c r="A116" s="72"/>
      <c r="B116" s="72"/>
      <c r="C116" s="72"/>
      <c r="D116" s="72"/>
      <c r="E116" s="182"/>
      <c r="F116" s="182"/>
      <c r="G116" s="182"/>
      <c r="H116" s="237"/>
      <c r="I116" s="237"/>
      <c r="J116" s="237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</row>
    <row r="117" ht="15.75" hidden="1" customHeight="1">
      <c r="A117" s="72"/>
      <c r="B117" s="72"/>
      <c r="C117" s="72"/>
      <c r="D117" s="72"/>
      <c r="E117" s="182"/>
      <c r="F117" s="182"/>
      <c r="G117" s="182"/>
      <c r="H117" s="237"/>
      <c r="I117" s="237"/>
      <c r="J117" s="237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</row>
    <row r="118" ht="15.75" hidden="1" customHeight="1">
      <c r="A118" s="72"/>
      <c r="B118" s="72"/>
      <c r="C118" s="72"/>
      <c r="D118" s="72"/>
      <c r="E118" s="182"/>
      <c r="F118" s="182"/>
      <c r="G118" s="182"/>
      <c r="H118" s="237"/>
      <c r="I118" s="237"/>
      <c r="J118" s="237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</row>
    <row r="119" ht="15.75" hidden="1" customHeight="1">
      <c r="A119" s="72"/>
      <c r="B119" s="72"/>
      <c r="C119" s="72"/>
      <c r="D119" s="72"/>
      <c r="E119" s="182"/>
      <c r="F119" s="182"/>
      <c r="G119" s="182"/>
      <c r="H119" s="237"/>
      <c r="I119" s="237"/>
      <c r="J119" s="237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</row>
    <row r="120" ht="15.75" hidden="1" customHeight="1">
      <c r="A120" s="72"/>
      <c r="B120" s="72"/>
      <c r="C120" s="72"/>
      <c r="D120" s="72"/>
      <c r="E120" s="182"/>
      <c r="F120" s="182"/>
      <c r="G120" s="182"/>
      <c r="H120" s="237"/>
      <c r="I120" s="237"/>
      <c r="J120" s="237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</row>
    <row r="121" ht="15.75" hidden="1" customHeight="1">
      <c r="A121" s="72"/>
      <c r="B121" s="72"/>
      <c r="C121" s="72"/>
      <c r="D121" s="72"/>
      <c r="E121" s="182"/>
      <c r="F121" s="182"/>
      <c r="G121" s="182"/>
      <c r="H121" s="237"/>
      <c r="I121" s="237"/>
      <c r="J121" s="237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</row>
    <row r="122" ht="15.75" hidden="1" customHeight="1">
      <c r="A122" s="72"/>
      <c r="B122" s="72"/>
      <c r="C122" s="72"/>
      <c r="D122" s="72"/>
      <c r="E122" s="182"/>
      <c r="F122" s="182"/>
      <c r="G122" s="182"/>
      <c r="H122" s="237"/>
      <c r="I122" s="237"/>
      <c r="J122" s="237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</row>
    <row r="123" ht="15.75" hidden="1" customHeight="1">
      <c r="A123" s="72"/>
      <c r="B123" s="72"/>
      <c r="C123" s="72"/>
      <c r="D123" s="72"/>
      <c r="E123" s="182"/>
      <c r="F123" s="182"/>
      <c r="G123" s="182"/>
      <c r="H123" s="237"/>
      <c r="I123" s="237"/>
      <c r="J123" s="237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</row>
    <row r="124" ht="15.75" hidden="1" customHeight="1">
      <c r="A124" s="72"/>
      <c r="B124" s="72"/>
      <c r="C124" s="72"/>
      <c r="D124" s="72"/>
      <c r="E124" s="182"/>
      <c r="F124" s="182"/>
      <c r="G124" s="182"/>
      <c r="H124" s="237"/>
      <c r="I124" s="237"/>
      <c r="J124" s="237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</row>
    <row r="125" ht="15.75" hidden="1" customHeight="1">
      <c r="A125" s="72"/>
      <c r="B125" s="72"/>
      <c r="C125" s="72"/>
      <c r="D125" s="72"/>
      <c r="E125" s="182"/>
      <c r="F125" s="182"/>
      <c r="G125" s="182"/>
      <c r="H125" s="237"/>
      <c r="I125" s="237"/>
      <c r="J125" s="237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</row>
    <row r="126" ht="15.75" hidden="1" customHeight="1">
      <c r="A126" s="72"/>
      <c r="B126" s="72"/>
      <c r="C126" s="72"/>
      <c r="D126" s="72"/>
      <c r="E126" s="182"/>
      <c r="F126" s="182"/>
      <c r="G126" s="182"/>
      <c r="H126" s="237"/>
      <c r="I126" s="237"/>
      <c r="J126" s="237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</row>
    <row r="127" ht="15.75" hidden="1" customHeight="1">
      <c r="A127" s="72"/>
      <c r="B127" s="72"/>
      <c r="C127" s="72"/>
      <c r="D127" s="72"/>
      <c r="E127" s="182"/>
      <c r="F127" s="182"/>
      <c r="G127" s="182"/>
      <c r="H127" s="237"/>
      <c r="I127" s="237"/>
      <c r="J127" s="237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</row>
    <row r="128" ht="15.75" hidden="1" customHeight="1">
      <c r="A128" s="72"/>
      <c r="B128" s="72"/>
      <c r="C128" s="72"/>
      <c r="D128" s="72"/>
      <c r="E128" s="182"/>
      <c r="F128" s="182"/>
      <c r="G128" s="182"/>
      <c r="H128" s="237"/>
      <c r="I128" s="237"/>
      <c r="J128" s="237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</row>
    <row r="129" ht="15.75" hidden="1" customHeight="1">
      <c r="A129" s="72"/>
      <c r="B129" s="72"/>
      <c r="C129" s="72"/>
      <c r="D129" s="72"/>
      <c r="E129" s="182"/>
      <c r="F129" s="182"/>
      <c r="G129" s="182"/>
      <c r="H129" s="237"/>
      <c r="I129" s="237"/>
      <c r="J129" s="237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</row>
    <row r="130" ht="15.75" hidden="1" customHeight="1">
      <c r="A130" s="72"/>
      <c r="B130" s="72"/>
      <c r="C130" s="72"/>
      <c r="D130" s="72"/>
      <c r="E130" s="182"/>
      <c r="F130" s="182"/>
      <c r="G130" s="182"/>
      <c r="H130" s="237"/>
      <c r="I130" s="237"/>
      <c r="J130" s="237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</row>
    <row r="131" ht="15.75" hidden="1" customHeight="1">
      <c r="A131" s="72"/>
      <c r="B131" s="72"/>
      <c r="C131" s="72"/>
      <c r="D131" s="72"/>
      <c r="E131" s="182"/>
      <c r="F131" s="182"/>
      <c r="G131" s="182"/>
      <c r="H131" s="237"/>
      <c r="I131" s="237"/>
      <c r="J131" s="237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</row>
    <row r="132" ht="15.75" hidden="1" customHeight="1">
      <c r="A132" s="72"/>
      <c r="B132" s="72"/>
      <c r="C132" s="72"/>
      <c r="D132" s="72"/>
      <c r="E132" s="182"/>
      <c r="F132" s="182"/>
      <c r="G132" s="182"/>
      <c r="H132" s="237"/>
      <c r="I132" s="237"/>
      <c r="J132" s="237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</row>
    <row r="133" ht="15.75" hidden="1" customHeight="1">
      <c r="A133" s="72"/>
      <c r="B133" s="72"/>
      <c r="C133" s="72"/>
      <c r="D133" s="72"/>
      <c r="E133" s="182"/>
      <c r="F133" s="182"/>
      <c r="G133" s="182"/>
      <c r="H133" s="237"/>
      <c r="I133" s="237"/>
      <c r="J133" s="237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</row>
    <row r="134" ht="15.75" hidden="1" customHeight="1">
      <c r="A134" s="72"/>
      <c r="B134" s="72"/>
      <c r="C134" s="72"/>
      <c r="D134" s="72"/>
      <c r="E134" s="182"/>
      <c r="F134" s="182"/>
      <c r="G134" s="182"/>
      <c r="H134" s="237"/>
      <c r="I134" s="237"/>
      <c r="J134" s="237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</row>
    <row r="135" ht="15.75" hidden="1" customHeight="1">
      <c r="A135" s="72"/>
      <c r="B135" s="72"/>
      <c r="C135" s="72"/>
      <c r="D135" s="72"/>
      <c r="E135" s="182"/>
      <c r="F135" s="182"/>
      <c r="G135" s="182"/>
      <c r="H135" s="237"/>
      <c r="I135" s="237"/>
      <c r="J135" s="237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</row>
    <row r="136" ht="15.75" hidden="1" customHeight="1">
      <c r="A136" s="72"/>
      <c r="B136" s="72"/>
      <c r="C136" s="72"/>
      <c r="D136" s="72"/>
      <c r="E136" s="182"/>
      <c r="F136" s="182"/>
      <c r="G136" s="182"/>
      <c r="H136" s="237"/>
      <c r="I136" s="237"/>
      <c r="J136" s="237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</row>
    <row r="137" ht="15.75" hidden="1" customHeight="1">
      <c r="A137" s="72"/>
      <c r="B137" s="72"/>
      <c r="C137" s="72"/>
      <c r="D137" s="72"/>
      <c r="E137" s="182"/>
      <c r="F137" s="182"/>
      <c r="G137" s="182"/>
      <c r="H137" s="237"/>
      <c r="I137" s="237"/>
      <c r="J137" s="237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</row>
    <row r="138" ht="15.75" hidden="1" customHeight="1">
      <c r="A138" s="72"/>
      <c r="B138" s="72"/>
      <c r="C138" s="72"/>
      <c r="D138" s="72"/>
      <c r="E138" s="182"/>
      <c r="F138" s="182"/>
      <c r="G138" s="182"/>
      <c r="H138" s="237"/>
      <c r="I138" s="237"/>
      <c r="J138" s="237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</row>
    <row r="139" ht="15.75" hidden="1" customHeight="1">
      <c r="A139" s="72"/>
      <c r="B139" s="72"/>
      <c r="C139" s="72"/>
      <c r="D139" s="72"/>
      <c r="E139" s="182"/>
      <c r="F139" s="182"/>
      <c r="G139" s="182"/>
      <c r="H139" s="237"/>
      <c r="I139" s="237"/>
      <c r="J139" s="237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</row>
    <row r="140" ht="15.75" hidden="1" customHeight="1">
      <c r="A140" s="72"/>
      <c r="B140" s="72"/>
      <c r="C140" s="72"/>
      <c r="D140" s="72"/>
      <c r="E140" s="182"/>
      <c r="F140" s="182"/>
      <c r="G140" s="182"/>
      <c r="H140" s="237"/>
      <c r="I140" s="237"/>
      <c r="J140" s="237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</row>
    <row r="141" ht="15.75" hidden="1" customHeight="1">
      <c r="A141" s="72"/>
      <c r="B141" s="72"/>
      <c r="C141" s="72"/>
      <c r="D141" s="72"/>
      <c r="E141" s="182"/>
      <c r="F141" s="182"/>
      <c r="G141" s="182"/>
      <c r="H141" s="237"/>
      <c r="I141" s="237"/>
      <c r="J141" s="237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</row>
    <row r="142" ht="15.75" hidden="1" customHeight="1">
      <c r="A142" s="72"/>
      <c r="B142" s="72"/>
      <c r="C142" s="72"/>
      <c r="D142" s="72"/>
      <c r="E142" s="182"/>
      <c r="F142" s="182"/>
      <c r="G142" s="182"/>
      <c r="H142" s="237"/>
      <c r="I142" s="237"/>
      <c r="J142" s="237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</row>
    <row r="143" ht="15.75" hidden="1" customHeight="1">
      <c r="A143" s="72"/>
      <c r="B143" s="72"/>
      <c r="C143" s="72"/>
      <c r="D143" s="72"/>
      <c r="E143" s="182"/>
      <c r="F143" s="182"/>
      <c r="G143" s="182"/>
      <c r="H143" s="237"/>
      <c r="I143" s="237"/>
      <c r="J143" s="237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</row>
    <row r="144" ht="15.75" hidden="1" customHeight="1">
      <c r="A144" s="72"/>
      <c r="B144" s="72"/>
      <c r="C144" s="72"/>
      <c r="D144" s="72"/>
      <c r="E144" s="182"/>
      <c r="F144" s="182"/>
      <c r="G144" s="182"/>
      <c r="H144" s="237"/>
      <c r="I144" s="237"/>
      <c r="J144" s="237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</row>
    <row r="145" ht="15.75" hidden="1" customHeight="1">
      <c r="A145" s="72"/>
      <c r="B145" s="72"/>
      <c r="C145" s="72"/>
      <c r="D145" s="72"/>
      <c r="E145" s="182"/>
      <c r="F145" s="182"/>
      <c r="G145" s="182"/>
      <c r="H145" s="237"/>
      <c r="I145" s="237"/>
      <c r="J145" s="237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</row>
    <row r="146" ht="15.75" hidden="1" customHeight="1">
      <c r="A146" s="72"/>
      <c r="B146" s="72"/>
      <c r="C146" s="72"/>
      <c r="D146" s="72"/>
      <c r="E146" s="182"/>
      <c r="F146" s="182"/>
      <c r="G146" s="182"/>
      <c r="H146" s="237"/>
      <c r="I146" s="237"/>
      <c r="J146" s="237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</row>
    <row r="147" ht="15.75" hidden="1" customHeight="1">
      <c r="A147" s="72"/>
      <c r="B147" s="72"/>
      <c r="C147" s="72"/>
      <c r="D147" s="72"/>
      <c r="E147" s="182"/>
      <c r="F147" s="182"/>
      <c r="G147" s="182"/>
      <c r="H147" s="237"/>
      <c r="I147" s="237"/>
      <c r="J147" s="237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</row>
    <row r="148" ht="15.75" hidden="1" customHeight="1">
      <c r="A148" s="72"/>
      <c r="B148" s="72"/>
      <c r="C148" s="72"/>
      <c r="D148" s="72"/>
      <c r="E148" s="182"/>
      <c r="F148" s="182"/>
      <c r="G148" s="182"/>
      <c r="H148" s="237"/>
      <c r="I148" s="237"/>
      <c r="J148" s="237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</row>
    <row r="149" ht="15.75" hidden="1" customHeight="1">
      <c r="A149" s="72"/>
      <c r="B149" s="72"/>
      <c r="C149" s="72"/>
      <c r="D149" s="72"/>
      <c r="E149" s="182"/>
      <c r="F149" s="182"/>
      <c r="G149" s="182"/>
      <c r="H149" s="237"/>
      <c r="I149" s="237"/>
      <c r="J149" s="237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</row>
    <row r="150" ht="15.75" hidden="1" customHeight="1">
      <c r="A150" s="72"/>
      <c r="B150" s="72"/>
      <c r="C150" s="72"/>
      <c r="D150" s="72"/>
      <c r="E150" s="182"/>
      <c r="F150" s="182"/>
      <c r="G150" s="182"/>
      <c r="H150" s="237"/>
      <c r="I150" s="237"/>
      <c r="J150" s="237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</row>
    <row r="151" ht="15.75" hidden="1" customHeight="1">
      <c r="A151" s="72"/>
      <c r="B151" s="72"/>
      <c r="C151" s="72"/>
      <c r="D151" s="72"/>
      <c r="E151" s="182"/>
      <c r="F151" s="182"/>
      <c r="G151" s="182"/>
      <c r="H151" s="237"/>
      <c r="I151" s="237"/>
      <c r="J151" s="237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</row>
    <row r="152" ht="15.75" hidden="1" customHeight="1">
      <c r="A152" s="72"/>
      <c r="B152" s="72"/>
      <c r="C152" s="72"/>
      <c r="D152" s="72"/>
      <c r="E152" s="182"/>
      <c r="F152" s="182"/>
      <c r="G152" s="182"/>
      <c r="H152" s="237"/>
      <c r="I152" s="237"/>
      <c r="J152" s="237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</row>
    <row r="153" ht="15.75" hidden="1" customHeight="1">
      <c r="A153" s="72"/>
      <c r="B153" s="72"/>
      <c r="C153" s="72"/>
      <c r="D153" s="72"/>
      <c r="E153" s="182"/>
      <c r="F153" s="182"/>
      <c r="G153" s="182"/>
      <c r="H153" s="237"/>
      <c r="I153" s="237"/>
      <c r="J153" s="237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</row>
    <row r="154" ht="15.75" hidden="1" customHeight="1">
      <c r="A154" s="72"/>
      <c r="B154" s="72"/>
      <c r="C154" s="72"/>
      <c r="D154" s="72"/>
      <c r="E154" s="182"/>
      <c r="F154" s="182"/>
      <c r="G154" s="182"/>
      <c r="H154" s="237"/>
      <c r="I154" s="237"/>
      <c r="J154" s="237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</row>
    <row r="155" ht="15.75" hidden="1" customHeight="1">
      <c r="A155" s="72"/>
      <c r="B155" s="72"/>
      <c r="C155" s="72"/>
      <c r="D155" s="72"/>
      <c r="E155" s="182"/>
      <c r="F155" s="182"/>
      <c r="G155" s="182"/>
      <c r="H155" s="237"/>
      <c r="I155" s="237"/>
      <c r="J155" s="237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</row>
    <row r="156" ht="15.75" hidden="1" customHeight="1">
      <c r="A156" s="72"/>
      <c r="B156" s="72"/>
      <c r="C156" s="72"/>
      <c r="D156" s="72"/>
      <c r="E156" s="182"/>
      <c r="F156" s="182"/>
      <c r="G156" s="182"/>
      <c r="H156" s="237"/>
      <c r="I156" s="237"/>
      <c r="J156" s="237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</row>
    <row r="157" ht="15.75" hidden="1" customHeight="1">
      <c r="A157" s="72"/>
      <c r="B157" s="72"/>
      <c r="C157" s="72"/>
      <c r="D157" s="72"/>
      <c r="E157" s="182"/>
      <c r="F157" s="182"/>
      <c r="G157" s="182"/>
      <c r="H157" s="237"/>
      <c r="I157" s="237"/>
      <c r="J157" s="237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</row>
    <row r="158" ht="15.75" hidden="1" customHeight="1">
      <c r="A158" s="72"/>
      <c r="B158" s="72"/>
      <c r="C158" s="72"/>
      <c r="D158" s="72"/>
      <c r="E158" s="182"/>
      <c r="F158" s="182"/>
      <c r="G158" s="182"/>
      <c r="H158" s="237"/>
      <c r="I158" s="237"/>
      <c r="J158" s="237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</row>
    <row r="159" ht="15.75" hidden="1" customHeight="1">
      <c r="A159" s="72"/>
      <c r="B159" s="72"/>
      <c r="C159" s="72"/>
      <c r="D159" s="72"/>
      <c r="E159" s="182"/>
      <c r="F159" s="182"/>
      <c r="G159" s="182"/>
      <c r="H159" s="237"/>
      <c r="I159" s="237"/>
      <c r="J159" s="237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</row>
    <row r="160" ht="15.75" hidden="1" customHeight="1">
      <c r="A160" s="72"/>
      <c r="B160" s="72"/>
      <c r="C160" s="72"/>
      <c r="D160" s="72"/>
      <c r="E160" s="182"/>
      <c r="F160" s="182"/>
      <c r="G160" s="182"/>
      <c r="H160" s="237"/>
      <c r="I160" s="237"/>
      <c r="J160" s="237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</row>
    <row r="161" ht="15.75" hidden="1" customHeight="1">
      <c r="A161" s="72"/>
      <c r="B161" s="72"/>
      <c r="C161" s="72"/>
      <c r="D161" s="72"/>
      <c r="E161" s="182"/>
      <c r="F161" s="182"/>
      <c r="G161" s="182"/>
      <c r="H161" s="237"/>
      <c r="I161" s="237"/>
      <c r="J161" s="237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</row>
    <row r="162" ht="15.75" hidden="1" customHeight="1">
      <c r="A162" s="72"/>
      <c r="B162" s="72"/>
      <c r="C162" s="72"/>
      <c r="D162" s="72"/>
      <c r="E162" s="182"/>
      <c r="F162" s="182"/>
      <c r="G162" s="182"/>
      <c r="H162" s="237"/>
      <c r="I162" s="237"/>
      <c r="J162" s="237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</row>
    <row r="163" ht="15.75" hidden="1" customHeight="1">
      <c r="A163" s="72"/>
      <c r="B163" s="72"/>
      <c r="C163" s="72"/>
      <c r="D163" s="72"/>
      <c r="E163" s="182"/>
      <c r="F163" s="182"/>
      <c r="G163" s="182"/>
      <c r="H163" s="237"/>
      <c r="I163" s="237"/>
      <c r="J163" s="237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</row>
    <row r="164" ht="15.75" hidden="1" customHeight="1">
      <c r="A164" s="72"/>
      <c r="B164" s="72"/>
      <c r="C164" s="72"/>
      <c r="D164" s="72"/>
      <c r="E164" s="182"/>
      <c r="F164" s="182"/>
      <c r="G164" s="182"/>
      <c r="H164" s="237"/>
      <c r="I164" s="237"/>
      <c r="J164" s="237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</row>
    <row r="165" ht="15.75" hidden="1" customHeight="1">
      <c r="A165" s="72"/>
      <c r="B165" s="72"/>
      <c r="C165" s="72"/>
      <c r="D165" s="72"/>
      <c r="E165" s="182"/>
      <c r="F165" s="182"/>
      <c r="G165" s="182"/>
      <c r="H165" s="237"/>
      <c r="I165" s="237"/>
      <c r="J165" s="237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</row>
    <row r="166" ht="15.75" hidden="1" customHeight="1">
      <c r="A166" s="72"/>
      <c r="B166" s="72"/>
      <c r="C166" s="72"/>
      <c r="D166" s="72"/>
      <c r="E166" s="182"/>
      <c r="F166" s="182"/>
      <c r="G166" s="182"/>
      <c r="H166" s="237"/>
      <c r="I166" s="237"/>
      <c r="J166" s="237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</row>
    <row r="167" ht="15.75" hidden="1" customHeight="1">
      <c r="A167" s="72"/>
      <c r="B167" s="72"/>
      <c r="C167" s="72"/>
      <c r="D167" s="72"/>
      <c r="E167" s="182"/>
      <c r="F167" s="182"/>
      <c r="G167" s="182"/>
      <c r="H167" s="237"/>
      <c r="I167" s="237"/>
      <c r="J167" s="237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</row>
    <row r="168" ht="15.75" hidden="1" customHeight="1">
      <c r="A168" s="72"/>
      <c r="B168" s="72"/>
      <c r="C168" s="72"/>
      <c r="D168" s="72"/>
      <c r="E168" s="182"/>
      <c r="F168" s="182"/>
      <c r="G168" s="182"/>
      <c r="H168" s="237"/>
      <c r="I168" s="237"/>
      <c r="J168" s="237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</row>
    <row r="169" ht="15.75" hidden="1" customHeight="1">
      <c r="A169" s="72"/>
      <c r="B169" s="72"/>
      <c r="C169" s="72"/>
      <c r="D169" s="72"/>
      <c r="E169" s="182"/>
      <c r="F169" s="182"/>
      <c r="G169" s="182"/>
      <c r="H169" s="237"/>
      <c r="I169" s="237"/>
      <c r="J169" s="237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</row>
    <row r="170" ht="15.75" hidden="1" customHeight="1">
      <c r="A170" s="72"/>
      <c r="B170" s="72"/>
      <c r="C170" s="72"/>
      <c r="D170" s="72"/>
      <c r="E170" s="182"/>
      <c r="F170" s="182"/>
      <c r="G170" s="182"/>
      <c r="H170" s="237"/>
      <c r="I170" s="237"/>
      <c r="J170" s="237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</row>
    <row r="171" ht="15.75" hidden="1" customHeight="1">
      <c r="A171" s="72"/>
      <c r="B171" s="72"/>
      <c r="C171" s="72"/>
      <c r="D171" s="72"/>
      <c r="E171" s="182"/>
      <c r="F171" s="182"/>
      <c r="G171" s="182"/>
      <c r="H171" s="237"/>
      <c r="I171" s="237"/>
      <c r="J171" s="237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</row>
    <row r="172" ht="15.75" hidden="1" customHeight="1">
      <c r="A172" s="72"/>
      <c r="B172" s="72"/>
      <c r="C172" s="72"/>
      <c r="D172" s="72"/>
      <c r="E172" s="182"/>
      <c r="F172" s="182"/>
      <c r="G172" s="182"/>
      <c r="H172" s="237"/>
      <c r="I172" s="237"/>
      <c r="J172" s="237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</row>
    <row r="173" ht="15.75" hidden="1" customHeight="1">
      <c r="A173" s="72"/>
      <c r="B173" s="72"/>
      <c r="C173" s="72"/>
      <c r="D173" s="72"/>
      <c r="E173" s="182"/>
      <c r="F173" s="182"/>
      <c r="G173" s="182"/>
      <c r="H173" s="237"/>
      <c r="I173" s="237"/>
      <c r="J173" s="237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</row>
    <row r="174" ht="15.75" hidden="1" customHeight="1">
      <c r="A174" s="72"/>
      <c r="B174" s="72"/>
      <c r="C174" s="72"/>
      <c r="D174" s="72"/>
      <c r="E174" s="182"/>
      <c r="F174" s="182"/>
      <c r="G174" s="182"/>
      <c r="H174" s="237"/>
      <c r="I174" s="237"/>
      <c r="J174" s="237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</row>
    <row r="175" ht="15.75" hidden="1" customHeight="1">
      <c r="A175" s="72"/>
      <c r="B175" s="72"/>
      <c r="C175" s="72"/>
      <c r="D175" s="72"/>
      <c r="E175" s="182"/>
      <c r="F175" s="182"/>
      <c r="G175" s="182"/>
      <c r="H175" s="237"/>
      <c r="I175" s="237"/>
      <c r="J175" s="237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</row>
    <row r="176" ht="15.75" hidden="1" customHeight="1">
      <c r="A176" s="72"/>
      <c r="B176" s="72"/>
      <c r="C176" s="72"/>
      <c r="D176" s="72"/>
      <c r="E176" s="182"/>
      <c r="F176" s="182"/>
      <c r="G176" s="182"/>
      <c r="H176" s="237"/>
      <c r="I176" s="237"/>
      <c r="J176" s="237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</row>
    <row r="177" ht="15.75" hidden="1" customHeight="1">
      <c r="A177" s="72"/>
      <c r="B177" s="72"/>
      <c r="C177" s="72"/>
      <c r="D177" s="72"/>
      <c r="E177" s="182"/>
      <c r="F177" s="182"/>
      <c r="G177" s="182"/>
      <c r="H177" s="237"/>
      <c r="I177" s="237"/>
      <c r="J177" s="237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</row>
    <row r="178" ht="15.75" hidden="1" customHeight="1">
      <c r="A178" s="72"/>
      <c r="B178" s="72"/>
      <c r="C178" s="72"/>
      <c r="D178" s="72"/>
      <c r="E178" s="182"/>
      <c r="F178" s="182"/>
      <c r="G178" s="182"/>
      <c r="H178" s="237"/>
      <c r="I178" s="237"/>
      <c r="J178" s="237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</row>
    <row r="179" ht="15.75" hidden="1" customHeight="1">
      <c r="A179" s="72"/>
      <c r="B179" s="72"/>
      <c r="C179" s="72"/>
      <c r="D179" s="72"/>
      <c r="E179" s="182"/>
      <c r="F179" s="182"/>
      <c r="G179" s="182"/>
      <c r="H179" s="237"/>
      <c r="I179" s="237"/>
      <c r="J179" s="237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</row>
    <row r="180" ht="15.75" hidden="1" customHeight="1">
      <c r="A180" s="72"/>
      <c r="B180" s="72"/>
      <c r="C180" s="72"/>
      <c r="D180" s="72"/>
      <c r="E180" s="182"/>
      <c r="F180" s="182"/>
      <c r="G180" s="182"/>
      <c r="H180" s="237"/>
      <c r="I180" s="237"/>
      <c r="J180" s="237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</row>
    <row r="181" ht="15.75" hidden="1" customHeight="1">
      <c r="A181" s="72"/>
      <c r="B181" s="72"/>
      <c r="C181" s="72"/>
      <c r="D181" s="72"/>
      <c r="E181" s="182"/>
      <c r="F181" s="182"/>
      <c r="G181" s="182"/>
      <c r="H181" s="237"/>
      <c r="I181" s="237"/>
      <c r="J181" s="237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</row>
    <row r="182" ht="15.75" hidden="1" customHeight="1">
      <c r="A182" s="72"/>
      <c r="B182" s="72"/>
      <c r="C182" s="72"/>
      <c r="D182" s="72"/>
      <c r="E182" s="182"/>
      <c r="F182" s="182"/>
      <c r="G182" s="182"/>
      <c r="H182" s="237"/>
      <c r="I182" s="237"/>
      <c r="J182" s="237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</row>
    <row r="183" ht="15.75" hidden="1" customHeight="1">
      <c r="A183" s="72"/>
      <c r="B183" s="72"/>
      <c r="C183" s="72"/>
      <c r="D183" s="72"/>
      <c r="E183" s="182"/>
      <c r="F183" s="182"/>
      <c r="G183" s="182"/>
      <c r="H183" s="237"/>
      <c r="I183" s="237"/>
      <c r="J183" s="237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</row>
    <row r="184" ht="15.75" hidden="1" customHeight="1">
      <c r="A184" s="72"/>
      <c r="B184" s="72"/>
      <c r="C184" s="72"/>
      <c r="D184" s="72"/>
      <c r="E184" s="182"/>
      <c r="F184" s="182"/>
      <c r="G184" s="182"/>
      <c r="H184" s="237"/>
      <c r="I184" s="237"/>
      <c r="J184" s="237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</row>
    <row r="185" ht="15.75" hidden="1" customHeight="1">
      <c r="A185" s="72"/>
      <c r="B185" s="72"/>
      <c r="C185" s="72"/>
      <c r="D185" s="72"/>
      <c r="E185" s="182"/>
      <c r="F185" s="182"/>
      <c r="G185" s="182"/>
      <c r="H185" s="237"/>
      <c r="I185" s="237"/>
      <c r="J185" s="237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</row>
    <row r="186" ht="15.75" hidden="1" customHeight="1">
      <c r="A186" s="72"/>
      <c r="B186" s="72"/>
      <c r="C186" s="72"/>
      <c r="D186" s="72"/>
      <c r="E186" s="182"/>
      <c r="F186" s="182"/>
      <c r="G186" s="182"/>
      <c r="H186" s="237"/>
      <c r="I186" s="237"/>
      <c r="J186" s="237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</row>
    <row r="187" ht="15.75" hidden="1" customHeight="1">
      <c r="A187" s="72"/>
      <c r="B187" s="72"/>
      <c r="C187" s="72"/>
      <c r="D187" s="72"/>
      <c r="E187" s="182"/>
      <c r="F187" s="182"/>
      <c r="G187" s="182"/>
      <c r="H187" s="237"/>
      <c r="I187" s="237"/>
      <c r="J187" s="237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</row>
    <row r="188" ht="15.75" hidden="1" customHeight="1">
      <c r="A188" s="72"/>
      <c r="B188" s="72"/>
      <c r="C188" s="72"/>
      <c r="D188" s="72"/>
      <c r="E188" s="182"/>
      <c r="F188" s="182"/>
      <c r="G188" s="182"/>
      <c r="H188" s="237"/>
      <c r="I188" s="237"/>
      <c r="J188" s="237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</row>
    <row r="189" ht="15.75" hidden="1" customHeight="1">
      <c r="A189" s="72"/>
      <c r="B189" s="72"/>
      <c r="C189" s="72"/>
      <c r="D189" s="72"/>
      <c r="E189" s="182"/>
      <c r="F189" s="182"/>
      <c r="G189" s="182"/>
      <c r="H189" s="237"/>
      <c r="I189" s="237"/>
      <c r="J189" s="237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</row>
    <row r="190" ht="15.75" hidden="1" customHeight="1">
      <c r="A190" s="72"/>
      <c r="B190" s="72"/>
      <c r="C190" s="72"/>
      <c r="D190" s="72"/>
      <c r="E190" s="182"/>
      <c r="F190" s="182"/>
      <c r="G190" s="182"/>
      <c r="H190" s="237"/>
      <c r="I190" s="237"/>
      <c r="J190" s="237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</row>
    <row r="191" ht="15.75" hidden="1" customHeight="1">
      <c r="A191" s="72"/>
      <c r="B191" s="72"/>
      <c r="C191" s="72"/>
      <c r="D191" s="72"/>
      <c r="E191" s="182"/>
      <c r="F191" s="182"/>
      <c r="G191" s="182"/>
      <c r="H191" s="237"/>
      <c r="I191" s="237"/>
      <c r="J191" s="237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</row>
    <row r="192" ht="15.75" hidden="1" customHeight="1">
      <c r="A192" s="72"/>
      <c r="B192" s="72"/>
      <c r="C192" s="72"/>
      <c r="D192" s="72"/>
      <c r="E192" s="182"/>
      <c r="F192" s="182"/>
      <c r="G192" s="182"/>
      <c r="H192" s="237"/>
      <c r="I192" s="237"/>
      <c r="J192" s="237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</row>
    <row r="193" ht="15.75" hidden="1" customHeight="1">
      <c r="A193" s="72"/>
      <c r="B193" s="72"/>
      <c r="C193" s="72"/>
      <c r="D193" s="72"/>
      <c r="E193" s="182"/>
      <c r="F193" s="182"/>
      <c r="G193" s="182"/>
      <c r="H193" s="237"/>
      <c r="I193" s="237"/>
      <c r="J193" s="237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</row>
    <row r="194" ht="15.75" hidden="1" customHeight="1">
      <c r="A194" s="72"/>
      <c r="B194" s="72"/>
      <c r="C194" s="72"/>
      <c r="D194" s="72"/>
      <c r="E194" s="182"/>
      <c r="F194" s="182"/>
      <c r="G194" s="182"/>
      <c r="H194" s="237"/>
      <c r="I194" s="237"/>
      <c r="J194" s="237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</row>
    <row r="195" ht="15.75" hidden="1" customHeight="1">
      <c r="A195" s="72"/>
      <c r="B195" s="72"/>
      <c r="C195" s="72"/>
      <c r="D195" s="72"/>
      <c r="E195" s="182"/>
      <c r="F195" s="182"/>
      <c r="G195" s="182"/>
      <c r="H195" s="237"/>
      <c r="I195" s="237"/>
      <c r="J195" s="237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</row>
    <row r="196" ht="15.75" hidden="1" customHeight="1">
      <c r="A196" s="72"/>
      <c r="B196" s="72"/>
      <c r="C196" s="72"/>
      <c r="D196" s="72"/>
      <c r="E196" s="182"/>
      <c r="F196" s="182"/>
      <c r="G196" s="182"/>
      <c r="H196" s="237"/>
      <c r="I196" s="237"/>
      <c r="J196" s="237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</row>
    <row r="197" ht="15.75" hidden="1" customHeight="1">
      <c r="A197" s="72"/>
      <c r="B197" s="72"/>
      <c r="C197" s="72"/>
      <c r="D197" s="72"/>
      <c r="E197" s="182"/>
      <c r="F197" s="182"/>
      <c r="G197" s="182"/>
      <c r="H197" s="237"/>
      <c r="I197" s="237"/>
      <c r="J197" s="237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</row>
    <row r="198" ht="15.75" hidden="1" customHeight="1">
      <c r="A198" s="72"/>
      <c r="B198" s="72"/>
      <c r="C198" s="72"/>
      <c r="D198" s="72"/>
      <c r="E198" s="182"/>
      <c r="F198" s="182"/>
      <c r="G198" s="182"/>
      <c r="H198" s="237"/>
      <c r="I198" s="237"/>
      <c r="J198" s="237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</row>
    <row r="199" ht="15.75" hidden="1" customHeight="1">
      <c r="A199" s="72"/>
      <c r="B199" s="72"/>
      <c r="C199" s="72"/>
      <c r="D199" s="72"/>
      <c r="E199" s="182"/>
      <c r="F199" s="182"/>
      <c r="G199" s="182"/>
      <c r="H199" s="237"/>
      <c r="I199" s="237"/>
      <c r="J199" s="237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</row>
    <row r="200" ht="15.75" hidden="1" customHeight="1">
      <c r="A200" s="72"/>
      <c r="B200" s="72"/>
      <c r="C200" s="72"/>
      <c r="D200" s="72"/>
      <c r="E200" s="182"/>
      <c r="F200" s="182"/>
      <c r="G200" s="182"/>
      <c r="H200" s="237"/>
      <c r="I200" s="237"/>
      <c r="J200" s="237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</row>
    <row r="201" ht="15.75" hidden="1" customHeight="1">
      <c r="A201" s="72"/>
      <c r="B201" s="72"/>
      <c r="C201" s="72"/>
      <c r="D201" s="72"/>
      <c r="E201" s="182"/>
      <c r="F201" s="182"/>
      <c r="G201" s="182"/>
      <c r="H201" s="237"/>
      <c r="I201" s="237"/>
      <c r="J201" s="237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</row>
    <row r="202" ht="15.75" hidden="1" customHeight="1">
      <c r="A202" s="72"/>
      <c r="B202" s="72"/>
      <c r="C202" s="72"/>
      <c r="D202" s="72"/>
      <c r="E202" s="182"/>
      <c r="F202" s="182"/>
      <c r="G202" s="182"/>
      <c r="H202" s="237"/>
      <c r="I202" s="237"/>
      <c r="J202" s="237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</row>
    <row r="203" ht="15.75" hidden="1" customHeight="1">
      <c r="A203" s="72"/>
      <c r="B203" s="72"/>
      <c r="C203" s="72"/>
      <c r="D203" s="72"/>
      <c r="E203" s="182"/>
      <c r="F203" s="182"/>
      <c r="G203" s="182"/>
      <c r="H203" s="237"/>
      <c r="I203" s="237"/>
      <c r="J203" s="237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</row>
    <row r="204" ht="15.75" hidden="1" customHeight="1">
      <c r="A204" s="72"/>
      <c r="B204" s="72"/>
      <c r="C204" s="72"/>
      <c r="D204" s="72"/>
      <c r="E204" s="182"/>
      <c r="F204" s="182"/>
      <c r="G204" s="182"/>
      <c r="H204" s="237"/>
      <c r="I204" s="237"/>
      <c r="J204" s="237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</row>
    <row r="205" ht="15.75" hidden="1" customHeight="1">
      <c r="A205" s="72"/>
      <c r="B205" s="72"/>
      <c r="C205" s="72"/>
      <c r="D205" s="72"/>
      <c r="E205" s="182"/>
      <c r="F205" s="182"/>
      <c r="G205" s="182"/>
      <c r="H205" s="237"/>
      <c r="I205" s="237"/>
      <c r="J205" s="237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</row>
    <row r="206" ht="15.75" hidden="1" customHeight="1">
      <c r="A206" s="72"/>
      <c r="B206" s="72"/>
      <c r="C206" s="72"/>
      <c r="D206" s="72"/>
      <c r="E206" s="182"/>
      <c r="F206" s="182"/>
      <c r="G206" s="182"/>
      <c r="H206" s="237"/>
      <c r="I206" s="237"/>
      <c r="J206" s="237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</row>
    <row r="207" ht="15.75" hidden="1" customHeight="1">
      <c r="A207" s="72"/>
      <c r="B207" s="72"/>
      <c r="C207" s="72"/>
      <c r="D207" s="72"/>
      <c r="E207" s="182"/>
      <c r="F207" s="182"/>
      <c r="G207" s="182"/>
      <c r="H207" s="237"/>
      <c r="I207" s="237"/>
      <c r="J207" s="237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</row>
    <row r="208" ht="15.75" hidden="1" customHeight="1">
      <c r="A208" s="72"/>
      <c r="B208" s="72"/>
      <c r="C208" s="72"/>
      <c r="D208" s="72"/>
      <c r="E208" s="182"/>
      <c r="F208" s="182"/>
      <c r="G208" s="182"/>
      <c r="H208" s="237"/>
      <c r="I208" s="237"/>
      <c r="J208" s="237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</row>
    <row r="209" ht="15.75" hidden="1" customHeight="1">
      <c r="A209" s="72"/>
      <c r="B209" s="72"/>
      <c r="C209" s="72"/>
      <c r="D209" s="72"/>
      <c r="E209" s="182"/>
      <c r="F209" s="182"/>
      <c r="G209" s="182"/>
      <c r="H209" s="237"/>
      <c r="I209" s="237"/>
      <c r="J209" s="237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</row>
    <row r="210" ht="15.75" hidden="1" customHeight="1">
      <c r="A210" s="72"/>
      <c r="B210" s="72"/>
      <c r="C210" s="72"/>
      <c r="D210" s="72"/>
      <c r="E210" s="182"/>
      <c r="F210" s="182"/>
      <c r="G210" s="182"/>
      <c r="H210" s="237"/>
      <c r="I210" s="237"/>
      <c r="J210" s="237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</row>
    <row r="211" ht="15.75" hidden="1" customHeight="1">
      <c r="A211" s="72"/>
      <c r="B211" s="72"/>
      <c r="C211" s="72"/>
      <c r="D211" s="72"/>
      <c r="E211" s="182"/>
      <c r="F211" s="182"/>
      <c r="G211" s="182"/>
      <c r="H211" s="237"/>
      <c r="I211" s="237"/>
      <c r="J211" s="237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</row>
    <row r="212" ht="15.75" hidden="1" customHeight="1">
      <c r="A212" s="72"/>
      <c r="B212" s="72"/>
      <c r="C212" s="72"/>
      <c r="D212" s="72"/>
      <c r="E212" s="182"/>
      <c r="F212" s="182"/>
      <c r="G212" s="182"/>
      <c r="H212" s="237"/>
      <c r="I212" s="237"/>
      <c r="J212" s="237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</row>
    <row r="213" ht="15.75" hidden="1" customHeight="1">
      <c r="A213" s="72"/>
      <c r="B213" s="72"/>
      <c r="C213" s="72"/>
      <c r="D213" s="72"/>
      <c r="E213" s="182"/>
      <c r="F213" s="182"/>
      <c r="G213" s="182"/>
      <c r="H213" s="237"/>
      <c r="I213" s="237"/>
      <c r="J213" s="237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</row>
    <row r="214" ht="15.75" hidden="1" customHeight="1">
      <c r="A214" s="72"/>
      <c r="B214" s="72"/>
      <c r="C214" s="72"/>
      <c r="D214" s="72"/>
      <c r="E214" s="182"/>
      <c r="F214" s="182"/>
      <c r="G214" s="182"/>
      <c r="H214" s="237"/>
      <c r="I214" s="237"/>
      <c r="J214" s="237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</row>
    <row r="215" ht="15.75" hidden="1" customHeight="1">
      <c r="A215" s="72"/>
      <c r="B215" s="72"/>
      <c r="C215" s="72"/>
      <c r="D215" s="72"/>
      <c r="E215" s="182"/>
      <c r="F215" s="182"/>
      <c r="G215" s="182"/>
      <c r="H215" s="237"/>
      <c r="I215" s="237"/>
      <c r="J215" s="237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</row>
    <row r="216" ht="15.75" hidden="1" customHeight="1">
      <c r="A216" s="72"/>
      <c r="B216" s="72"/>
      <c r="C216" s="72"/>
      <c r="D216" s="72"/>
      <c r="E216" s="182"/>
      <c r="F216" s="182"/>
      <c r="G216" s="182"/>
      <c r="H216" s="237"/>
      <c r="I216" s="237"/>
      <c r="J216" s="237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</row>
    <row r="217" ht="15.75" hidden="1" customHeight="1">
      <c r="A217" s="72"/>
      <c r="B217" s="72"/>
      <c r="C217" s="72"/>
      <c r="D217" s="72"/>
      <c r="E217" s="182"/>
      <c r="F217" s="182"/>
      <c r="G217" s="182"/>
      <c r="H217" s="237"/>
      <c r="I217" s="237"/>
      <c r="J217" s="237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</row>
    <row r="218" ht="15.75" hidden="1" customHeight="1">
      <c r="A218" s="72"/>
      <c r="B218" s="72"/>
      <c r="C218" s="72"/>
      <c r="D218" s="72"/>
      <c r="E218" s="182"/>
      <c r="F218" s="182"/>
      <c r="G218" s="182"/>
      <c r="H218" s="237"/>
      <c r="I218" s="237"/>
      <c r="J218" s="237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</row>
    <row r="219" ht="15.75" hidden="1" customHeight="1">
      <c r="A219" s="72"/>
      <c r="B219" s="72"/>
      <c r="C219" s="72"/>
      <c r="D219" s="72"/>
      <c r="E219" s="182"/>
      <c r="F219" s="182"/>
      <c r="G219" s="182"/>
      <c r="H219" s="237"/>
      <c r="I219" s="237"/>
      <c r="J219" s="237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</row>
    <row r="220" ht="15.75" hidden="1" customHeight="1">
      <c r="A220" s="72"/>
      <c r="B220" s="72"/>
      <c r="C220" s="72"/>
      <c r="D220" s="72"/>
      <c r="E220" s="182"/>
      <c r="F220" s="182"/>
      <c r="G220" s="182"/>
      <c r="H220" s="237"/>
      <c r="I220" s="237"/>
      <c r="J220" s="237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</row>
    <row r="221" ht="15.75" hidden="1" customHeight="1">
      <c r="A221" s="72"/>
      <c r="B221" s="72"/>
      <c r="C221" s="72"/>
      <c r="D221" s="72"/>
      <c r="E221" s="182"/>
      <c r="F221" s="182"/>
      <c r="G221" s="182"/>
      <c r="H221" s="237"/>
      <c r="I221" s="237"/>
      <c r="J221" s="237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</row>
    <row r="222" ht="15.75" hidden="1" customHeight="1">
      <c r="A222" s="72"/>
      <c r="B222" s="72"/>
      <c r="C222" s="72"/>
      <c r="D222" s="72"/>
      <c r="E222" s="182"/>
      <c r="F222" s="182"/>
      <c r="G222" s="182"/>
      <c r="H222" s="237"/>
      <c r="I222" s="237"/>
      <c r="J222" s="237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</row>
    <row r="223" ht="15.75" hidden="1" customHeight="1">
      <c r="A223" s="72"/>
      <c r="B223" s="72"/>
      <c r="C223" s="72"/>
      <c r="D223" s="72"/>
      <c r="E223" s="182"/>
      <c r="F223" s="182"/>
      <c r="G223" s="182"/>
      <c r="H223" s="237"/>
      <c r="I223" s="237"/>
      <c r="J223" s="237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</row>
    <row r="224" ht="15.75" hidden="1" customHeight="1">
      <c r="A224" s="72"/>
      <c r="B224" s="72"/>
      <c r="C224" s="72"/>
      <c r="D224" s="72"/>
      <c r="E224" s="182"/>
      <c r="F224" s="182"/>
      <c r="G224" s="182"/>
      <c r="H224" s="237"/>
      <c r="I224" s="237"/>
      <c r="J224" s="237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</row>
    <row r="225" ht="15.75" hidden="1" customHeight="1">
      <c r="A225" s="72"/>
      <c r="B225" s="72"/>
      <c r="C225" s="72"/>
      <c r="D225" s="72"/>
      <c r="E225" s="182"/>
      <c r="F225" s="182"/>
      <c r="G225" s="182"/>
      <c r="H225" s="237"/>
      <c r="I225" s="237"/>
      <c r="J225" s="237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</row>
    <row r="226" ht="15.75" hidden="1" customHeight="1">
      <c r="A226" s="72"/>
      <c r="B226" s="72"/>
      <c r="C226" s="72"/>
      <c r="D226" s="72"/>
      <c r="E226" s="182"/>
      <c r="F226" s="182"/>
      <c r="G226" s="182"/>
      <c r="H226" s="237"/>
      <c r="I226" s="237"/>
      <c r="J226" s="237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</row>
    <row r="227" ht="15.75" hidden="1" customHeight="1">
      <c r="A227" s="72"/>
      <c r="B227" s="72"/>
      <c r="C227" s="72"/>
      <c r="D227" s="72"/>
      <c r="E227" s="182"/>
      <c r="F227" s="182"/>
      <c r="G227" s="182"/>
      <c r="H227" s="237"/>
      <c r="I227" s="237"/>
      <c r="J227" s="237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</row>
    <row r="228" ht="15.75" hidden="1" customHeight="1">
      <c r="A228" s="72"/>
      <c r="B228" s="72"/>
      <c r="C228" s="72"/>
      <c r="D228" s="72"/>
      <c r="E228" s="182"/>
      <c r="F228" s="182"/>
      <c r="G228" s="182"/>
      <c r="H228" s="237"/>
      <c r="I228" s="237"/>
      <c r="J228" s="237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</row>
    <row r="229" ht="15.75" hidden="1" customHeight="1">
      <c r="A229" s="72"/>
      <c r="B229" s="72"/>
      <c r="C229" s="72"/>
      <c r="D229" s="72"/>
      <c r="E229" s="182"/>
      <c r="F229" s="182"/>
      <c r="G229" s="182"/>
      <c r="H229" s="237"/>
      <c r="I229" s="237"/>
      <c r="J229" s="237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</row>
    <row r="230" ht="15.75" hidden="1" customHeight="1">
      <c r="A230" s="72"/>
      <c r="B230" s="72"/>
      <c r="C230" s="72"/>
      <c r="D230" s="72"/>
      <c r="E230" s="182"/>
      <c r="F230" s="182"/>
      <c r="G230" s="182"/>
      <c r="H230" s="237"/>
      <c r="I230" s="237"/>
      <c r="J230" s="237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</row>
    <row r="231" ht="15.75" hidden="1" customHeight="1">
      <c r="A231" s="72"/>
      <c r="B231" s="72"/>
      <c r="C231" s="72"/>
      <c r="D231" s="72"/>
      <c r="E231" s="182"/>
      <c r="F231" s="182"/>
      <c r="G231" s="182"/>
      <c r="H231" s="237"/>
      <c r="I231" s="237"/>
      <c r="J231" s="237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</row>
    <row r="232" ht="15.75" hidden="1" customHeight="1">
      <c r="A232" s="72"/>
      <c r="B232" s="72"/>
      <c r="C232" s="72"/>
      <c r="D232" s="72"/>
      <c r="E232" s="182"/>
      <c r="F232" s="182"/>
      <c r="G232" s="182"/>
      <c r="H232" s="237"/>
      <c r="I232" s="237"/>
      <c r="J232" s="237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</row>
    <row r="233" ht="15.75" hidden="1" customHeight="1">
      <c r="A233" s="72"/>
      <c r="B233" s="72"/>
      <c r="C233" s="72"/>
      <c r="D233" s="72"/>
      <c r="E233" s="182"/>
      <c r="F233" s="182"/>
      <c r="G233" s="182"/>
      <c r="H233" s="237"/>
      <c r="I233" s="237"/>
      <c r="J233" s="237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</row>
    <row r="234" ht="15.75" hidden="1" customHeight="1">
      <c r="A234" s="72"/>
      <c r="B234" s="72"/>
      <c r="C234" s="72"/>
      <c r="D234" s="72"/>
      <c r="E234" s="182"/>
      <c r="F234" s="182"/>
      <c r="G234" s="182"/>
      <c r="H234" s="237"/>
      <c r="I234" s="237"/>
      <c r="J234" s="237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</row>
    <row r="235" ht="15.75" hidden="1" customHeight="1">
      <c r="A235" s="72"/>
      <c r="B235" s="72"/>
      <c r="C235" s="72"/>
      <c r="D235" s="72"/>
      <c r="E235" s="182"/>
      <c r="F235" s="182"/>
      <c r="G235" s="182"/>
      <c r="H235" s="237"/>
      <c r="I235" s="237"/>
      <c r="J235" s="237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</row>
    <row r="236" ht="15.75" hidden="1" customHeight="1">
      <c r="A236" s="72"/>
      <c r="B236" s="72"/>
      <c r="C236" s="72"/>
      <c r="D236" s="72"/>
      <c r="E236" s="182"/>
      <c r="F236" s="182"/>
      <c r="G236" s="182"/>
      <c r="H236" s="237"/>
      <c r="I236" s="237"/>
      <c r="J236" s="237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</row>
    <row r="237" ht="15.75" hidden="1" customHeight="1">
      <c r="A237" s="72"/>
      <c r="B237" s="72"/>
      <c r="C237" s="72"/>
      <c r="D237" s="72"/>
      <c r="E237" s="182"/>
      <c r="F237" s="182"/>
      <c r="G237" s="182"/>
      <c r="H237" s="237"/>
      <c r="I237" s="237"/>
      <c r="J237" s="237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</row>
    <row r="238" ht="15.75" hidden="1" customHeight="1">
      <c r="A238" s="72"/>
      <c r="B238" s="72"/>
      <c r="C238" s="72"/>
      <c r="D238" s="72"/>
      <c r="E238" s="182"/>
      <c r="F238" s="182"/>
      <c r="G238" s="182"/>
      <c r="H238" s="237"/>
      <c r="I238" s="237"/>
      <c r="J238" s="237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</row>
    <row r="239" ht="15.75" hidden="1" customHeight="1">
      <c r="A239" s="72"/>
      <c r="B239" s="72"/>
      <c r="C239" s="72"/>
      <c r="D239" s="72"/>
      <c r="E239" s="182"/>
      <c r="F239" s="182"/>
      <c r="G239" s="182"/>
      <c r="H239" s="237"/>
      <c r="I239" s="237"/>
      <c r="J239" s="237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</row>
    <row r="240" ht="15.75" hidden="1" customHeight="1">
      <c r="A240" s="72"/>
      <c r="B240" s="72"/>
      <c r="C240" s="72"/>
      <c r="D240" s="72"/>
      <c r="E240" s="182"/>
      <c r="F240" s="182"/>
      <c r="G240" s="182"/>
      <c r="H240" s="237"/>
      <c r="I240" s="237"/>
      <c r="J240" s="237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</row>
    <row r="241" ht="15.75" hidden="1" customHeight="1">
      <c r="A241" s="72"/>
      <c r="B241" s="72"/>
      <c r="C241" s="72"/>
      <c r="D241" s="72"/>
      <c r="E241" s="182"/>
      <c r="F241" s="182"/>
      <c r="G241" s="182"/>
      <c r="H241" s="237"/>
      <c r="I241" s="237"/>
      <c r="J241" s="237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</row>
    <row r="242" ht="15.75" hidden="1" customHeight="1">
      <c r="A242" s="72"/>
      <c r="B242" s="72"/>
      <c r="C242" s="72"/>
      <c r="D242" s="72"/>
      <c r="E242" s="182"/>
      <c r="F242" s="182"/>
      <c r="G242" s="182"/>
      <c r="H242" s="237"/>
      <c r="I242" s="237"/>
      <c r="J242" s="237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</row>
    <row r="243" ht="15.75" hidden="1" customHeight="1">
      <c r="A243" s="72"/>
      <c r="B243" s="72"/>
      <c r="C243" s="72"/>
      <c r="D243" s="72"/>
      <c r="E243" s="182"/>
      <c r="F243" s="182"/>
      <c r="G243" s="182"/>
      <c r="H243" s="237"/>
      <c r="I243" s="237"/>
      <c r="J243" s="237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</row>
    <row r="244" ht="15.75" hidden="1" customHeight="1">
      <c r="A244" s="72"/>
      <c r="B244" s="72"/>
      <c r="C244" s="72"/>
      <c r="D244" s="72"/>
      <c r="E244" s="182"/>
      <c r="F244" s="182"/>
      <c r="G244" s="182"/>
      <c r="H244" s="237"/>
      <c r="I244" s="237"/>
      <c r="J244" s="237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</row>
    <row r="245" ht="15.75" hidden="1" customHeight="1">
      <c r="A245" s="72"/>
      <c r="B245" s="72"/>
      <c r="C245" s="72"/>
      <c r="D245" s="72"/>
      <c r="E245" s="182"/>
      <c r="F245" s="182"/>
      <c r="G245" s="182"/>
      <c r="H245" s="237"/>
      <c r="I245" s="237"/>
      <c r="J245" s="237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</row>
    <row r="246" ht="15.75" hidden="1" customHeight="1">
      <c r="A246" s="72"/>
      <c r="B246" s="72"/>
      <c r="C246" s="72"/>
      <c r="D246" s="72"/>
      <c r="E246" s="182"/>
      <c r="F246" s="182"/>
      <c r="G246" s="182"/>
      <c r="H246" s="237"/>
      <c r="I246" s="237"/>
      <c r="J246" s="237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</row>
    <row r="247" ht="15.75" hidden="1" customHeight="1">
      <c r="A247" s="72"/>
      <c r="B247" s="72"/>
      <c r="C247" s="72"/>
      <c r="D247" s="72"/>
      <c r="E247" s="182"/>
      <c r="F247" s="182"/>
      <c r="G247" s="182"/>
      <c r="H247" s="237"/>
      <c r="I247" s="237"/>
      <c r="J247" s="237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</row>
    <row r="248" ht="15.75" hidden="1" customHeight="1">
      <c r="H248" s="238"/>
      <c r="I248" s="238"/>
      <c r="J248" s="238"/>
    </row>
    <row r="249" ht="15.75" hidden="1" customHeight="1">
      <c r="H249" s="238"/>
      <c r="I249" s="238"/>
      <c r="J249" s="238"/>
    </row>
    <row r="250" ht="15.75" hidden="1" customHeight="1">
      <c r="H250" s="238"/>
      <c r="I250" s="238"/>
      <c r="J250" s="238"/>
    </row>
    <row r="251" ht="15.75" hidden="1" customHeight="1">
      <c r="H251" s="238"/>
      <c r="I251" s="238"/>
      <c r="J251" s="238"/>
    </row>
    <row r="252" ht="15.75" hidden="1" customHeight="1">
      <c r="H252" s="238"/>
      <c r="I252" s="238"/>
      <c r="J252" s="238"/>
    </row>
    <row r="253" ht="15.75" hidden="1" customHeight="1">
      <c r="H253" s="238"/>
      <c r="I253" s="238"/>
      <c r="J253" s="238"/>
    </row>
    <row r="254" ht="15.75" hidden="1" customHeight="1">
      <c r="H254" s="238"/>
      <c r="I254" s="238"/>
      <c r="J254" s="238"/>
    </row>
    <row r="255" ht="15.75" hidden="1" customHeight="1">
      <c r="H255" s="238"/>
      <c r="I255" s="238"/>
      <c r="J255" s="238"/>
    </row>
    <row r="256" ht="15.75" hidden="1" customHeight="1">
      <c r="H256" s="238"/>
      <c r="I256" s="238"/>
      <c r="J256" s="238"/>
    </row>
    <row r="257" ht="15.75" hidden="1" customHeight="1">
      <c r="H257" s="238"/>
      <c r="I257" s="238"/>
      <c r="J257" s="238"/>
    </row>
    <row r="258" ht="15.75" hidden="1" customHeight="1">
      <c r="H258" s="238"/>
      <c r="I258" s="238"/>
      <c r="J258" s="238"/>
    </row>
    <row r="259" ht="15.75" hidden="1" customHeight="1">
      <c r="H259" s="238"/>
      <c r="I259" s="238"/>
      <c r="J259" s="238"/>
    </row>
    <row r="260" ht="15.75" hidden="1" customHeight="1">
      <c r="H260" s="238"/>
      <c r="I260" s="238"/>
      <c r="J260" s="238"/>
    </row>
    <row r="261" ht="15.75" hidden="1" customHeight="1">
      <c r="H261" s="238"/>
      <c r="I261" s="238"/>
      <c r="J261" s="238"/>
    </row>
    <row r="262" ht="15.75" hidden="1" customHeight="1">
      <c r="H262" s="238"/>
      <c r="I262" s="238"/>
      <c r="J262" s="238"/>
    </row>
    <row r="263" ht="15.75" hidden="1" customHeight="1">
      <c r="H263" s="238"/>
      <c r="I263" s="238"/>
      <c r="J263" s="238"/>
    </row>
    <row r="264" ht="15.75" hidden="1" customHeight="1">
      <c r="H264" s="238"/>
      <c r="I264" s="238"/>
      <c r="J264" s="238"/>
    </row>
    <row r="265" ht="15.75" hidden="1" customHeight="1">
      <c r="H265" s="238"/>
      <c r="I265" s="238"/>
      <c r="J265" s="238"/>
    </row>
    <row r="266" ht="15.75" hidden="1" customHeight="1">
      <c r="H266" s="238"/>
      <c r="I266" s="238"/>
      <c r="J266" s="238"/>
    </row>
    <row r="267" ht="15.75" hidden="1" customHeight="1">
      <c r="H267" s="238"/>
      <c r="I267" s="238"/>
      <c r="J267" s="238"/>
    </row>
    <row r="268" ht="15.75" hidden="1" customHeight="1">
      <c r="H268" s="238"/>
      <c r="I268" s="238"/>
      <c r="J268" s="238"/>
    </row>
    <row r="269" ht="15.75" hidden="1" customHeight="1">
      <c r="H269" s="238"/>
      <c r="I269" s="238"/>
      <c r="J269" s="238"/>
    </row>
    <row r="270" ht="15.75" hidden="1" customHeight="1">
      <c r="H270" s="238"/>
      <c r="I270" s="238"/>
      <c r="J270" s="238"/>
    </row>
    <row r="271" ht="15.75" hidden="1" customHeight="1">
      <c r="H271" s="238"/>
      <c r="I271" s="238"/>
      <c r="J271" s="238"/>
    </row>
    <row r="272" ht="15.75" hidden="1" customHeight="1">
      <c r="H272" s="238"/>
      <c r="I272" s="238"/>
      <c r="J272" s="238"/>
    </row>
    <row r="273" ht="15.75" hidden="1" customHeight="1">
      <c r="H273" s="238"/>
      <c r="I273" s="238"/>
      <c r="J273" s="238"/>
    </row>
    <row r="274" ht="15.75" hidden="1" customHeight="1">
      <c r="H274" s="238"/>
      <c r="I274" s="238"/>
      <c r="J274" s="238"/>
    </row>
    <row r="275" ht="15.75" hidden="1" customHeight="1">
      <c r="H275" s="238"/>
      <c r="I275" s="238"/>
      <c r="J275" s="238"/>
    </row>
    <row r="276" ht="15.75" hidden="1" customHeight="1">
      <c r="H276" s="238"/>
      <c r="I276" s="238"/>
      <c r="J276" s="238"/>
    </row>
    <row r="277" ht="15.75" hidden="1" customHeight="1">
      <c r="H277" s="238"/>
      <c r="I277" s="238"/>
      <c r="J277" s="238"/>
    </row>
    <row r="278" ht="15.75" hidden="1" customHeight="1">
      <c r="H278" s="238"/>
      <c r="I278" s="238"/>
      <c r="J278" s="238"/>
    </row>
    <row r="279" ht="15.75" hidden="1" customHeight="1">
      <c r="H279" s="238"/>
      <c r="I279" s="238"/>
      <c r="J279" s="238"/>
    </row>
    <row r="280" ht="15.75" hidden="1" customHeight="1">
      <c r="H280" s="238"/>
      <c r="I280" s="238"/>
      <c r="J280" s="238"/>
    </row>
    <row r="281" ht="15.75" hidden="1" customHeight="1">
      <c r="H281" s="238"/>
      <c r="I281" s="238"/>
      <c r="J281" s="238"/>
    </row>
    <row r="282" ht="15.75" hidden="1" customHeight="1">
      <c r="H282" s="238"/>
      <c r="I282" s="238"/>
      <c r="J282" s="238"/>
    </row>
    <row r="283" ht="15.75" hidden="1" customHeight="1">
      <c r="H283" s="238"/>
      <c r="I283" s="238"/>
      <c r="J283" s="238"/>
    </row>
    <row r="284" ht="15.75" hidden="1" customHeight="1">
      <c r="H284" s="238"/>
      <c r="I284" s="238"/>
      <c r="J284" s="238"/>
    </row>
    <row r="285" ht="15.75" hidden="1" customHeight="1">
      <c r="H285" s="238"/>
      <c r="I285" s="238"/>
      <c r="J285" s="238"/>
    </row>
    <row r="286" ht="15.75" hidden="1" customHeight="1">
      <c r="H286" s="238"/>
      <c r="I286" s="238"/>
      <c r="J286" s="238"/>
    </row>
    <row r="287" ht="15.75" hidden="1" customHeight="1">
      <c r="H287" s="238"/>
      <c r="I287" s="238"/>
      <c r="J287" s="238"/>
    </row>
    <row r="288" ht="15.75" hidden="1" customHeight="1">
      <c r="H288" s="238"/>
      <c r="I288" s="238"/>
      <c r="J288" s="238"/>
    </row>
    <row r="289" ht="15.75" hidden="1" customHeight="1">
      <c r="H289" s="238"/>
      <c r="I289" s="238"/>
      <c r="J289" s="238"/>
    </row>
    <row r="290" ht="15.75" hidden="1" customHeight="1">
      <c r="H290" s="238"/>
      <c r="I290" s="238"/>
      <c r="J290" s="238"/>
    </row>
    <row r="291" ht="15.75" hidden="1" customHeight="1">
      <c r="H291" s="238"/>
      <c r="I291" s="238"/>
      <c r="J291" s="238"/>
    </row>
    <row r="292" ht="15.75" hidden="1" customHeight="1">
      <c r="H292" s="238"/>
      <c r="I292" s="238"/>
      <c r="J292" s="238"/>
    </row>
    <row r="293" ht="15.75" hidden="1" customHeight="1">
      <c r="H293" s="238"/>
      <c r="I293" s="238"/>
      <c r="J293" s="238"/>
    </row>
    <row r="294" ht="15.75" hidden="1" customHeight="1">
      <c r="H294" s="238"/>
      <c r="I294" s="238"/>
      <c r="J294" s="238"/>
    </row>
    <row r="295" ht="15.75" hidden="1" customHeight="1">
      <c r="H295" s="238"/>
      <c r="I295" s="238"/>
      <c r="J295" s="238"/>
    </row>
    <row r="296" ht="15.75" hidden="1" customHeight="1">
      <c r="H296" s="238"/>
      <c r="I296" s="238"/>
      <c r="J296" s="238"/>
    </row>
    <row r="297" ht="15.75" hidden="1" customHeight="1">
      <c r="H297" s="238"/>
      <c r="I297" s="238"/>
      <c r="J297" s="238"/>
    </row>
    <row r="298" ht="15.75" hidden="1" customHeight="1">
      <c r="H298" s="238"/>
      <c r="I298" s="238"/>
      <c r="J298" s="238"/>
    </row>
    <row r="299" ht="15.75" hidden="1" customHeight="1">
      <c r="H299" s="238"/>
      <c r="I299" s="238"/>
      <c r="J299" s="238"/>
    </row>
    <row r="300" ht="15.75" hidden="1" customHeight="1">
      <c r="H300" s="238"/>
      <c r="I300" s="238"/>
      <c r="J300" s="238"/>
    </row>
    <row r="301" ht="15.75" hidden="1" customHeight="1">
      <c r="H301" s="238"/>
      <c r="I301" s="238"/>
      <c r="J301" s="238"/>
    </row>
    <row r="302" ht="15.75" hidden="1" customHeight="1">
      <c r="H302" s="238"/>
      <c r="I302" s="238"/>
      <c r="J302" s="238"/>
    </row>
    <row r="303" ht="15.75" hidden="1" customHeight="1">
      <c r="H303" s="238"/>
      <c r="I303" s="238"/>
      <c r="J303" s="238"/>
    </row>
    <row r="304" ht="15.75" hidden="1" customHeight="1">
      <c r="H304" s="238"/>
      <c r="I304" s="238"/>
      <c r="J304" s="238"/>
    </row>
    <row r="305" ht="15.75" hidden="1" customHeight="1">
      <c r="H305" s="238"/>
      <c r="I305" s="238"/>
      <c r="J305" s="238"/>
    </row>
    <row r="306" ht="15.75" hidden="1" customHeight="1">
      <c r="H306" s="238"/>
      <c r="I306" s="238"/>
      <c r="J306" s="238"/>
    </row>
    <row r="307" ht="15.75" hidden="1" customHeight="1">
      <c r="H307" s="238"/>
      <c r="I307" s="238"/>
      <c r="J307" s="238"/>
    </row>
    <row r="308" ht="15.75" hidden="1" customHeight="1">
      <c r="H308" s="238"/>
      <c r="I308" s="238"/>
      <c r="J308" s="238"/>
    </row>
    <row r="309" ht="15.75" hidden="1" customHeight="1">
      <c r="H309" s="238"/>
      <c r="I309" s="238"/>
      <c r="J309" s="238"/>
    </row>
    <row r="310" ht="15.75" hidden="1" customHeight="1">
      <c r="H310" s="238"/>
      <c r="I310" s="238"/>
      <c r="J310" s="238"/>
    </row>
    <row r="311" ht="15.75" hidden="1" customHeight="1">
      <c r="H311" s="238"/>
      <c r="I311" s="238"/>
      <c r="J311" s="238"/>
    </row>
    <row r="312" ht="15.75" hidden="1" customHeight="1">
      <c r="H312" s="238"/>
      <c r="I312" s="238"/>
      <c r="J312" s="238"/>
    </row>
    <row r="313" ht="15.75" hidden="1" customHeight="1">
      <c r="H313" s="238"/>
      <c r="I313" s="238"/>
      <c r="J313" s="238"/>
    </row>
    <row r="314" ht="15.75" hidden="1" customHeight="1">
      <c r="H314" s="238"/>
      <c r="I314" s="238"/>
      <c r="J314" s="238"/>
    </row>
    <row r="315" ht="15.75" hidden="1" customHeight="1">
      <c r="H315" s="238"/>
      <c r="I315" s="238"/>
      <c r="J315" s="238"/>
    </row>
    <row r="316" ht="15.75" hidden="1" customHeight="1">
      <c r="H316" s="238"/>
      <c r="I316" s="238"/>
      <c r="J316" s="238"/>
    </row>
    <row r="317" ht="15.75" hidden="1" customHeight="1">
      <c r="H317" s="238"/>
      <c r="I317" s="238"/>
      <c r="J317" s="238"/>
    </row>
    <row r="318" ht="15.75" hidden="1" customHeight="1">
      <c r="H318" s="238"/>
      <c r="I318" s="238"/>
      <c r="J318" s="238"/>
    </row>
    <row r="319" ht="15.75" hidden="1" customHeight="1">
      <c r="H319" s="238"/>
      <c r="I319" s="238"/>
      <c r="J319" s="238"/>
    </row>
    <row r="320" ht="15.75" hidden="1" customHeight="1">
      <c r="H320" s="238"/>
      <c r="I320" s="238"/>
      <c r="J320" s="238"/>
    </row>
    <row r="321" ht="15.75" hidden="1" customHeight="1">
      <c r="H321" s="238"/>
      <c r="I321" s="238"/>
      <c r="J321" s="238"/>
    </row>
    <row r="322" ht="15.75" hidden="1" customHeight="1">
      <c r="H322" s="238"/>
      <c r="I322" s="238"/>
      <c r="J322" s="238"/>
    </row>
    <row r="323" ht="15.75" hidden="1" customHeight="1">
      <c r="H323" s="238"/>
      <c r="I323" s="238"/>
      <c r="J323" s="238"/>
    </row>
    <row r="324" ht="15.75" hidden="1" customHeight="1">
      <c r="H324" s="238"/>
      <c r="I324" s="238"/>
      <c r="J324" s="238"/>
    </row>
    <row r="325" ht="15.75" hidden="1" customHeight="1">
      <c r="H325" s="238"/>
      <c r="I325" s="238"/>
      <c r="J325" s="238"/>
    </row>
    <row r="326" ht="15.75" hidden="1" customHeight="1">
      <c r="H326" s="238"/>
      <c r="I326" s="238"/>
      <c r="J326" s="238"/>
    </row>
    <row r="327" ht="15.75" hidden="1" customHeight="1">
      <c r="H327" s="238"/>
      <c r="I327" s="238"/>
      <c r="J327" s="238"/>
    </row>
    <row r="328" ht="15.75" hidden="1" customHeight="1">
      <c r="H328" s="238"/>
      <c r="I328" s="238"/>
      <c r="J328" s="238"/>
    </row>
    <row r="329" ht="15.75" hidden="1" customHeight="1">
      <c r="H329" s="238"/>
      <c r="I329" s="238"/>
      <c r="J329" s="238"/>
    </row>
    <row r="330" ht="15.75" hidden="1" customHeight="1">
      <c r="H330" s="238"/>
      <c r="I330" s="238"/>
      <c r="J330" s="238"/>
    </row>
    <row r="331" ht="15.75" hidden="1" customHeight="1">
      <c r="H331" s="238"/>
      <c r="I331" s="238"/>
      <c r="J331" s="238"/>
    </row>
    <row r="332" ht="15.75" hidden="1" customHeight="1">
      <c r="H332" s="238"/>
      <c r="I332" s="238"/>
      <c r="J332" s="238"/>
    </row>
    <row r="333" ht="15.75" hidden="1" customHeight="1">
      <c r="H333" s="238"/>
      <c r="I333" s="238"/>
      <c r="J333" s="238"/>
    </row>
    <row r="334" ht="15.75" hidden="1" customHeight="1">
      <c r="H334" s="238"/>
      <c r="I334" s="238"/>
      <c r="J334" s="238"/>
    </row>
    <row r="335" ht="15.75" hidden="1" customHeight="1">
      <c r="H335" s="238"/>
      <c r="I335" s="238"/>
      <c r="J335" s="238"/>
    </row>
    <row r="336" ht="15.75" hidden="1" customHeight="1">
      <c r="H336" s="238"/>
      <c r="I336" s="238"/>
      <c r="J336" s="238"/>
    </row>
    <row r="337" ht="15.75" hidden="1" customHeight="1">
      <c r="H337" s="238"/>
      <c r="I337" s="238"/>
      <c r="J337" s="238"/>
    </row>
    <row r="338" ht="15.75" hidden="1" customHeight="1">
      <c r="H338" s="238"/>
      <c r="I338" s="238"/>
      <c r="J338" s="238"/>
    </row>
    <row r="339" ht="15.75" hidden="1" customHeight="1">
      <c r="H339" s="238"/>
      <c r="I339" s="238"/>
      <c r="J339" s="238"/>
    </row>
    <row r="340" ht="15.75" hidden="1" customHeight="1">
      <c r="H340" s="238"/>
      <c r="I340" s="238"/>
      <c r="J340" s="238"/>
    </row>
    <row r="341" ht="15.75" hidden="1" customHeight="1">
      <c r="H341" s="238"/>
      <c r="I341" s="238"/>
      <c r="J341" s="238"/>
    </row>
    <row r="342" ht="15.75" hidden="1" customHeight="1">
      <c r="H342" s="238"/>
      <c r="I342" s="238"/>
      <c r="J342" s="238"/>
    </row>
    <row r="343" ht="15.75" hidden="1" customHeight="1">
      <c r="H343" s="238"/>
      <c r="I343" s="238"/>
      <c r="J343" s="238"/>
    </row>
    <row r="344" ht="15.75" hidden="1" customHeight="1">
      <c r="H344" s="238"/>
      <c r="I344" s="238"/>
      <c r="J344" s="238"/>
    </row>
    <row r="345" ht="15.75" hidden="1" customHeight="1">
      <c r="H345" s="238"/>
      <c r="I345" s="238"/>
      <c r="J345" s="238"/>
    </row>
    <row r="346" ht="15.75" hidden="1" customHeight="1">
      <c r="H346" s="238"/>
      <c r="I346" s="238"/>
      <c r="J346" s="238"/>
    </row>
    <row r="347" ht="15.75" hidden="1" customHeight="1">
      <c r="H347" s="238"/>
      <c r="I347" s="238"/>
      <c r="J347" s="238"/>
    </row>
    <row r="348" ht="15.75" hidden="1" customHeight="1">
      <c r="H348" s="238"/>
      <c r="I348" s="238"/>
      <c r="J348" s="238"/>
    </row>
    <row r="349" ht="15.75" hidden="1" customHeight="1">
      <c r="H349" s="238"/>
      <c r="I349" s="238"/>
      <c r="J349" s="238"/>
    </row>
    <row r="350" ht="15.75" hidden="1" customHeight="1">
      <c r="H350" s="238"/>
      <c r="I350" s="238"/>
      <c r="J350" s="238"/>
    </row>
    <row r="351" ht="15.75" hidden="1" customHeight="1">
      <c r="H351" s="238"/>
      <c r="I351" s="238"/>
      <c r="J351" s="238"/>
    </row>
    <row r="352" ht="15.75" hidden="1" customHeight="1">
      <c r="H352" s="238"/>
      <c r="I352" s="238"/>
      <c r="J352" s="238"/>
    </row>
    <row r="353" ht="15.75" hidden="1" customHeight="1">
      <c r="H353" s="238"/>
      <c r="I353" s="238"/>
      <c r="J353" s="238"/>
    </row>
    <row r="354" ht="15.75" hidden="1" customHeight="1">
      <c r="H354" s="238"/>
      <c r="I354" s="238"/>
      <c r="J354" s="238"/>
    </row>
    <row r="355" ht="15.75" hidden="1" customHeight="1">
      <c r="H355" s="238"/>
      <c r="I355" s="238"/>
      <c r="J355" s="238"/>
    </row>
    <row r="356" ht="15.75" hidden="1" customHeight="1">
      <c r="H356" s="238"/>
      <c r="I356" s="238"/>
      <c r="J356" s="238"/>
    </row>
    <row r="357" ht="15.75" hidden="1" customHeight="1">
      <c r="H357" s="238"/>
      <c r="I357" s="238"/>
      <c r="J357" s="238"/>
    </row>
    <row r="358" ht="15.75" hidden="1" customHeight="1">
      <c r="H358" s="238"/>
      <c r="I358" s="238"/>
      <c r="J358" s="238"/>
    </row>
    <row r="359" ht="15.75" hidden="1" customHeight="1">
      <c r="H359" s="238"/>
      <c r="I359" s="238"/>
      <c r="J359" s="238"/>
    </row>
    <row r="360" ht="15.75" hidden="1" customHeight="1">
      <c r="H360" s="238"/>
      <c r="I360" s="238"/>
      <c r="J360" s="238"/>
    </row>
    <row r="361" ht="15.75" hidden="1" customHeight="1">
      <c r="H361" s="238"/>
      <c r="I361" s="238"/>
      <c r="J361" s="238"/>
    </row>
    <row r="362" ht="15.75" hidden="1" customHeight="1">
      <c r="H362" s="238"/>
      <c r="I362" s="238"/>
      <c r="J362" s="238"/>
    </row>
    <row r="363" ht="15.75" hidden="1" customHeight="1">
      <c r="H363" s="238"/>
      <c r="I363" s="238"/>
      <c r="J363" s="238"/>
    </row>
    <row r="364" ht="15.75" hidden="1" customHeight="1">
      <c r="H364" s="238"/>
      <c r="I364" s="238"/>
      <c r="J364" s="238"/>
    </row>
    <row r="365" ht="15.75" hidden="1" customHeight="1">
      <c r="H365" s="238"/>
      <c r="I365" s="238"/>
      <c r="J365" s="238"/>
    </row>
    <row r="366" ht="15.75" hidden="1" customHeight="1">
      <c r="H366" s="238"/>
      <c r="I366" s="238"/>
      <c r="J366" s="238"/>
    </row>
    <row r="367" ht="15.75" hidden="1" customHeight="1">
      <c r="H367" s="238"/>
      <c r="I367" s="238"/>
      <c r="J367" s="238"/>
    </row>
    <row r="368" ht="15.75" hidden="1" customHeight="1">
      <c r="H368" s="238"/>
      <c r="I368" s="238"/>
      <c r="J368" s="238"/>
    </row>
    <row r="369" ht="15.75" hidden="1" customHeight="1">
      <c r="H369" s="238"/>
      <c r="I369" s="238"/>
      <c r="J369" s="238"/>
    </row>
    <row r="370" ht="15.75" hidden="1" customHeight="1">
      <c r="H370" s="238"/>
      <c r="I370" s="238"/>
      <c r="J370" s="238"/>
    </row>
    <row r="371" ht="15.75" hidden="1" customHeight="1">
      <c r="H371" s="238"/>
      <c r="I371" s="238"/>
      <c r="J371" s="238"/>
    </row>
    <row r="372" ht="15.75" hidden="1" customHeight="1">
      <c r="H372" s="238"/>
      <c r="I372" s="238"/>
      <c r="J372" s="238"/>
    </row>
    <row r="373" ht="15.75" hidden="1" customHeight="1">
      <c r="H373" s="238"/>
      <c r="I373" s="238"/>
      <c r="J373" s="238"/>
    </row>
    <row r="374" ht="15.75" hidden="1" customHeight="1">
      <c r="H374" s="238"/>
      <c r="I374" s="238"/>
      <c r="J374" s="238"/>
    </row>
    <row r="375" ht="15.75" hidden="1" customHeight="1">
      <c r="H375" s="238"/>
      <c r="I375" s="238"/>
      <c r="J375" s="238"/>
    </row>
    <row r="376" ht="15.75" hidden="1" customHeight="1">
      <c r="H376" s="238"/>
      <c r="I376" s="238"/>
      <c r="J376" s="238"/>
    </row>
    <row r="377" ht="15.75" hidden="1" customHeight="1">
      <c r="H377" s="238"/>
      <c r="I377" s="238"/>
      <c r="J377" s="238"/>
    </row>
    <row r="378" ht="15.75" hidden="1" customHeight="1">
      <c r="H378" s="238"/>
      <c r="I378" s="238"/>
      <c r="J378" s="238"/>
    </row>
    <row r="379" ht="15.75" hidden="1" customHeight="1">
      <c r="H379" s="238"/>
      <c r="I379" s="238"/>
      <c r="J379" s="238"/>
    </row>
    <row r="380" ht="15.75" hidden="1" customHeight="1">
      <c r="H380" s="238"/>
      <c r="I380" s="238"/>
      <c r="J380" s="238"/>
    </row>
    <row r="381" ht="15.75" hidden="1" customHeight="1">
      <c r="H381" s="238"/>
      <c r="I381" s="238"/>
      <c r="J381" s="238"/>
    </row>
    <row r="382" ht="15.75" hidden="1" customHeight="1">
      <c r="H382" s="238"/>
      <c r="I382" s="238"/>
      <c r="J382" s="238"/>
    </row>
    <row r="383" ht="15.75" hidden="1" customHeight="1">
      <c r="H383" s="238"/>
      <c r="I383" s="238"/>
      <c r="J383" s="238"/>
    </row>
    <row r="384" ht="15.75" hidden="1" customHeight="1">
      <c r="H384" s="238"/>
      <c r="I384" s="238"/>
      <c r="J384" s="238"/>
    </row>
    <row r="385" ht="15.75" hidden="1" customHeight="1">
      <c r="H385" s="238"/>
      <c r="I385" s="238"/>
      <c r="J385" s="238"/>
    </row>
    <row r="386" ht="15.75" hidden="1" customHeight="1">
      <c r="H386" s="238"/>
      <c r="I386" s="238"/>
      <c r="J386" s="238"/>
    </row>
    <row r="387" ht="15.75" hidden="1" customHeight="1">
      <c r="H387" s="238"/>
      <c r="I387" s="238"/>
      <c r="J387" s="238"/>
    </row>
    <row r="388" ht="15.75" hidden="1" customHeight="1">
      <c r="H388" s="238"/>
      <c r="I388" s="238"/>
      <c r="J388" s="238"/>
    </row>
    <row r="389" ht="15.75" hidden="1" customHeight="1">
      <c r="H389" s="238"/>
      <c r="I389" s="238"/>
      <c r="J389" s="238"/>
    </row>
    <row r="390" ht="15.75" hidden="1" customHeight="1">
      <c r="H390" s="238"/>
      <c r="I390" s="238"/>
      <c r="J390" s="238"/>
    </row>
    <row r="391" ht="15.75" hidden="1" customHeight="1">
      <c r="H391" s="238"/>
      <c r="I391" s="238"/>
      <c r="J391" s="238"/>
    </row>
    <row r="392" ht="15.75" hidden="1" customHeight="1">
      <c r="H392" s="238"/>
      <c r="I392" s="238"/>
      <c r="J392" s="238"/>
    </row>
    <row r="393" ht="15.75" hidden="1" customHeight="1">
      <c r="H393" s="238"/>
      <c r="I393" s="238"/>
      <c r="J393" s="238"/>
    </row>
    <row r="394" ht="15.75" hidden="1" customHeight="1">
      <c r="H394" s="238"/>
      <c r="I394" s="238"/>
      <c r="J394" s="238"/>
    </row>
    <row r="395" ht="15.75" hidden="1" customHeight="1">
      <c r="H395" s="238"/>
      <c r="I395" s="238"/>
      <c r="J395" s="238"/>
    </row>
    <row r="396" ht="15.75" hidden="1" customHeight="1">
      <c r="H396" s="238"/>
      <c r="I396" s="238"/>
      <c r="J396" s="238"/>
    </row>
    <row r="397" ht="15.75" hidden="1" customHeight="1">
      <c r="H397" s="238"/>
      <c r="I397" s="238"/>
      <c r="J397" s="238"/>
    </row>
    <row r="398" ht="15.75" hidden="1" customHeight="1">
      <c r="H398" s="238"/>
      <c r="I398" s="238"/>
      <c r="J398" s="238"/>
    </row>
    <row r="399" ht="15.75" hidden="1" customHeight="1">
      <c r="H399" s="238"/>
      <c r="I399" s="238"/>
      <c r="J399" s="238"/>
    </row>
    <row r="400" ht="15.75" hidden="1" customHeight="1">
      <c r="H400" s="238"/>
      <c r="I400" s="238"/>
      <c r="J400" s="238"/>
    </row>
    <row r="401" ht="15.75" hidden="1" customHeight="1">
      <c r="H401" s="238"/>
      <c r="I401" s="238"/>
      <c r="J401" s="238"/>
    </row>
    <row r="402" ht="15.75" hidden="1" customHeight="1">
      <c r="H402" s="238"/>
      <c r="I402" s="238"/>
      <c r="J402" s="238"/>
    </row>
    <row r="403" ht="15.75" hidden="1" customHeight="1">
      <c r="H403" s="238"/>
      <c r="I403" s="238"/>
      <c r="J403" s="238"/>
    </row>
    <row r="404" ht="15.75" hidden="1" customHeight="1">
      <c r="H404" s="238"/>
      <c r="I404" s="238"/>
      <c r="J404" s="238"/>
    </row>
    <row r="405" ht="15.75" hidden="1" customHeight="1">
      <c r="H405" s="238"/>
      <c r="I405" s="238"/>
      <c r="J405" s="238"/>
    </row>
    <row r="406" ht="15.75" hidden="1" customHeight="1">
      <c r="H406" s="238"/>
      <c r="I406" s="238"/>
      <c r="J406" s="238"/>
    </row>
    <row r="407" ht="15.75" hidden="1" customHeight="1">
      <c r="H407" s="238"/>
      <c r="I407" s="238"/>
      <c r="J407" s="238"/>
    </row>
    <row r="408" ht="15.75" hidden="1" customHeight="1">
      <c r="H408" s="238"/>
      <c r="I408" s="238"/>
      <c r="J408" s="238"/>
    </row>
    <row r="409" ht="15.75" hidden="1" customHeight="1">
      <c r="H409" s="238"/>
      <c r="I409" s="238"/>
      <c r="J409" s="238"/>
    </row>
    <row r="410" ht="15.75" hidden="1" customHeight="1">
      <c r="H410" s="238"/>
      <c r="I410" s="238"/>
      <c r="J410" s="238"/>
    </row>
    <row r="411" ht="15.75" hidden="1" customHeight="1">
      <c r="H411" s="238"/>
      <c r="I411" s="238"/>
      <c r="J411" s="238"/>
    </row>
    <row r="412" ht="15.75" hidden="1" customHeight="1">
      <c r="H412" s="238"/>
      <c r="I412" s="238"/>
      <c r="J412" s="238"/>
    </row>
    <row r="413" ht="15.75" hidden="1" customHeight="1">
      <c r="H413" s="238"/>
      <c r="I413" s="238"/>
      <c r="J413" s="238"/>
    </row>
    <row r="414" ht="15.75" hidden="1" customHeight="1">
      <c r="H414" s="238"/>
      <c r="I414" s="238"/>
      <c r="J414" s="238"/>
    </row>
    <row r="415" ht="15.75" hidden="1" customHeight="1">
      <c r="H415" s="238"/>
      <c r="I415" s="238"/>
      <c r="J415" s="238"/>
    </row>
    <row r="416" ht="15.75" hidden="1" customHeight="1">
      <c r="H416" s="238"/>
      <c r="I416" s="238"/>
      <c r="J416" s="238"/>
    </row>
    <row r="417" ht="15.75" hidden="1" customHeight="1">
      <c r="H417" s="238"/>
      <c r="I417" s="238"/>
      <c r="J417" s="238"/>
    </row>
    <row r="418" ht="15.75" hidden="1" customHeight="1">
      <c r="H418" s="238"/>
      <c r="I418" s="238"/>
      <c r="J418" s="238"/>
    </row>
    <row r="419" ht="15.75" hidden="1" customHeight="1">
      <c r="H419" s="238"/>
      <c r="I419" s="238"/>
      <c r="J419" s="238"/>
    </row>
    <row r="420" ht="15.75" hidden="1" customHeight="1">
      <c r="H420" s="238"/>
      <c r="I420" s="238"/>
      <c r="J420" s="238"/>
    </row>
    <row r="421" ht="15.75" hidden="1" customHeight="1">
      <c r="H421" s="238"/>
      <c r="I421" s="238"/>
      <c r="J421" s="238"/>
    </row>
    <row r="422" ht="15.75" hidden="1" customHeight="1">
      <c r="H422" s="238"/>
      <c r="I422" s="238"/>
      <c r="J422" s="238"/>
    </row>
    <row r="423" ht="15.75" hidden="1" customHeight="1">
      <c r="H423" s="238"/>
      <c r="I423" s="238"/>
      <c r="J423" s="238"/>
    </row>
    <row r="424" ht="15.75" hidden="1" customHeight="1">
      <c r="H424" s="238"/>
      <c r="I424" s="238"/>
      <c r="J424" s="238"/>
    </row>
    <row r="425" ht="15.75" hidden="1" customHeight="1">
      <c r="H425" s="238"/>
      <c r="I425" s="238"/>
      <c r="J425" s="238"/>
    </row>
    <row r="426" ht="15.75" hidden="1" customHeight="1">
      <c r="H426" s="238"/>
      <c r="I426" s="238"/>
      <c r="J426" s="238"/>
    </row>
    <row r="427" ht="15.75" hidden="1" customHeight="1">
      <c r="H427" s="238"/>
      <c r="I427" s="238"/>
      <c r="J427" s="238"/>
    </row>
    <row r="428" ht="15.75" hidden="1" customHeight="1">
      <c r="H428" s="238"/>
      <c r="I428" s="238"/>
      <c r="J428" s="238"/>
    </row>
    <row r="429" ht="15.75" hidden="1" customHeight="1">
      <c r="H429" s="238"/>
      <c r="I429" s="238"/>
      <c r="J429" s="238"/>
    </row>
    <row r="430" ht="15.75" hidden="1" customHeight="1">
      <c r="H430" s="238"/>
      <c r="I430" s="238"/>
      <c r="J430" s="238"/>
    </row>
    <row r="431" ht="15.75" hidden="1" customHeight="1">
      <c r="H431" s="238"/>
      <c r="I431" s="238"/>
      <c r="J431" s="238"/>
    </row>
    <row r="432" ht="15.75" hidden="1" customHeight="1">
      <c r="H432" s="238"/>
      <c r="I432" s="238"/>
      <c r="J432" s="238"/>
    </row>
    <row r="433" ht="15.75" hidden="1" customHeight="1">
      <c r="H433" s="238"/>
      <c r="I433" s="238"/>
      <c r="J433" s="238"/>
    </row>
    <row r="434" ht="15.75" hidden="1" customHeight="1">
      <c r="H434" s="238"/>
      <c r="I434" s="238"/>
      <c r="J434" s="238"/>
    </row>
    <row r="435" ht="15.75" hidden="1" customHeight="1">
      <c r="H435" s="238"/>
      <c r="I435" s="238"/>
      <c r="J435" s="238"/>
    </row>
    <row r="436" ht="15.75" hidden="1" customHeight="1">
      <c r="H436" s="238"/>
      <c r="I436" s="238"/>
      <c r="J436" s="238"/>
    </row>
    <row r="437" ht="15.75" hidden="1" customHeight="1">
      <c r="H437" s="238"/>
      <c r="I437" s="238"/>
      <c r="J437" s="238"/>
    </row>
    <row r="438" ht="15.75" hidden="1" customHeight="1">
      <c r="H438" s="238"/>
      <c r="I438" s="238"/>
      <c r="J438" s="238"/>
    </row>
    <row r="439" ht="15.75" hidden="1" customHeight="1">
      <c r="H439" s="238"/>
      <c r="I439" s="238"/>
      <c r="J439" s="238"/>
    </row>
    <row r="440" ht="15.75" hidden="1" customHeight="1">
      <c r="H440" s="238"/>
      <c r="I440" s="238"/>
      <c r="J440" s="238"/>
    </row>
    <row r="441" ht="15.75" hidden="1" customHeight="1">
      <c r="H441" s="238"/>
      <c r="I441" s="238"/>
      <c r="J441" s="238"/>
    </row>
    <row r="442" ht="15.75" hidden="1" customHeight="1">
      <c r="H442" s="238"/>
      <c r="I442" s="238"/>
      <c r="J442" s="238"/>
    </row>
    <row r="443" ht="15.75" hidden="1" customHeight="1">
      <c r="H443" s="238"/>
      <c r="I443" s="238"/>
      <c r="J443" s="238"/>
    </row>
    <row r="444" ht="15.75" hidden="1" customHeight="1">
      <c r="H444" s="238"/>
      <c r="I444" s="238"/>
      <c r="J444" s="238"/>
    </row>
    <row r="445" ht="15.75" hidden="1" customHeight="1">
      <c r="H445" s="238"/>
      <c r="I445" s="238"/>
      <c r="J445" s="238"/>
    </row>
    <row r="446" ht="15.75" hidden="1" customHeight="1">
      <c r="H446" s="238"/>
      <c r="I446" s="238"/>
      <c r="J446" s="238"/>
    </row>
    <row r="447" ht="15.75" hidden="1" customHeight="1">
      <c r="H447" s="238"/>
      <c r="I447" s="238"/>
      <c r="J447" s="238"/>
    </row>
    <row r="448" ht="15.75" hidden="1" customHeight="1">
      <c r="H448" s="238"/>
      <c r="I448" s="238"/>
      <c r="J448" s="238"/>
    </row>
    <row r="449" ht="15.75" hidden="1" customHeight="1">
      <c r="H449" s="238"/>
      <c r="I449" s="238"/>
      <c r="J449" s="238"/>
    </row>
    <row r="450" ht="15.75" hidden="1" customHeight="1">
      <c r="H450" s="238"/>
      <c r="I450" s="238"/>
      <c r="J450" s="238"/>
    </row>
    <row r="451" ht="15.75" hidden="1" customHeight="1">
      <c r="H451" s="238"/>
      <c r="I451" s="238"/>
      <c r="J451" s="238"/>
    </row>
    <row r="452" ht="15.75" hidden="1" customHeight="1">
      <c r="H452" s="238"/>
      <c r="I452" s="238"/>
      <c r="J452" s="238"/>
    </row>
    <row r="453" ht="15.75" hidden="1" customHeight="1">
      <c r="H453" s="238"/>
      <c r="I453" s="238"/>
      <c r="J453" s="238"/>
    </row>
    <row r="454" ht="15.75" hidden="1" customHeight="1">
      <c r="H454" s="238"/>
      <c r="I454" s="238"/>
      <c r="J454" s="238"/>
    </row>
    <row r="455" ht="15.75" hidden="1" customHeight="1">
      <c r="H455" s="238"/>
      <c r="I455" s="238"/>
      <c r="J455" s="238"/>
    </row>
    <row r="456" ht="15.75" hidden="1" customHeight="1">
      <c r="H456" s="238"/>
      <c r="I456" s="238"/>
      <c r="J456" s="238"/>
    </row>
    <row r="457" ht="15.75" hidden="1" customHeight="1">
      <c r="H457" s="238"/>
      <c r="I457" s="238"/>
      <c r="J457" s="238"/>
    </row>
    <row r="458" ht="15.75" hidden="1" customHeight="1">
      <c r="H458" s="238"/>
      <c r="I458" s="238"/>
      <c r="J458" s="238"/>
    </row>
    <row r="459" ht="15.75" hidden="1" customHeight="1">
      <c r="H459" s="238"/>
      <c r="I459" s="238"/>
      <c r="J459" s="238"/>
    </row>
    <row r="460" ht="15.75" hidden="1" customHeight="1">
      <c r="H460" s="238"/>
      <c r="I460" s="238"/>
      <c r="J460" s="238"/>
    </row>
    <row r="461" ht="15.75" hidden="1" customHeight="1">
      <c r="H461" s="238"/>
      <c r="I461" s="238"/>
      <c r="J461" s="238"/>
    </row>
    <row r="462" ht="15.75" hidden="1" customHeight="1">
      <c r="H462" s="238"/>
      <c r="I462" s="238"/>
      <c r="J462" s="238"/>
    </row>
    <row r="463" ht="15.75" hidden="1" customHeight="1">
      <c r="H463" s="238"/>
      <c r="I463" s="238"/>
      <c r="J463" s="238"/>
    </row>
    <row r="464" ht="15.75" hidden="1" customHeight="1">
      <c r="H464" s="238"/>
      <c r="I464" s="238"/>
      <c r="J464" s="238"/>
    </row>
    <row r="465" ht="15.75" hidden="1" customHeight="1">
      <c r="H465" s="238"/>
      <c r="I465" s="238"/>
      <c r="J465" s="238"/>
    </row>
    <row r="466" ht="15.75" hidden="1" customHeight="1">
      <c r="H466" s="238"/>
      <c r="I466" s="238"/>
      <c r="J466" s="238"/>
    </row>
    <row r="467" ht="15.75" hidden="1" customHeight="1">
      <c r="H467" s="238"/>
      <c r="I467" s="238"/>
      <c r="J467" s="238"/>
    </row>
    <row r="468" ht="15.75" hidden="1" customHeight="1">
      <c r="H468" s="238"/>
      <c r="I468" s="238"/>
      <c r="J468" s="238"/>
    </row>
    <row r="469" ht="15.75" hidden="1" customHeight="1">
      <c r="H469" s="238"/>
      <c r="I469" s="238"/>
      <c r="J469" s="238"/>
    </row>
    <row r="470" ht="15.75" hidden="1" customHeight="1">
      <c r="H470" s="238"/>
      <c r="I470" s="238"/>
      <c r="J470" s="238"/>
    </row>
    <row r="471" ht="15.75" hidden="1" customHeight="1">
      <c r="H471" s="238"/>
      <c r="I471" s="238"/>
      <c r="J471" s="238"/>
    </row>
    <row r="472" ht="15.75" hidden="1" customHeight="1">
      <c r="H472" s="238"/>
      <c r="I472" s="238"/>
      <c r="J472" s="238"/>
    </row>
    <row r="473" ht="15.75" hidden="1" customHeight="1">
      <c r="H473" s="238"/>
      <c r="I473" s="238"/>
      <c r="J473" s="238"/>
    </row>
    <row r="474" ht="15.75" hidden="1" customHeight="1">
      <c r="H474" s="238"/>
      <c r="I474" s="238"/>
      <c r="J474" s="238"/>
    </row>
    <row r="475" ht="15.75" hidden="1" customHeight="1">
      <c r="H475" s="238"/>
      <c r="I475" s="238"/>
      <c r="J475" s="238"/>
    </row>
    <row r="476" ht="15.75" hidden="1" customHeight="1">
      <c r="H476" s="238"/>
      <c r="I476" s="238"/>
      <c r="J476" s="238"/>
    </row>
    <row r="477" ht="15.75" hidden="1" customHeight="1">
      <c r="H477" s="238"/>
      <c r="I477" s="238"/>
      <c r="J477" s="238"/>
    </row>
    <row r="478" ht="15.75" hidden="1" customHeight="1">
      <c r="H478" s="238"/>
      <c r="I478" s="238"/>
      <c r="J478" s="238"/>
    </row>
    <row r="479" ht="15.75" hidden="1" customHeight="1">
      <c r="H479" s="238"/>
      <c r="I479" s="238"/>
      <c r="J479" s="238"/>
    </row>
    <row r="480" ht="15.75" hidden="1" customHeight="1">
      <c r="H480" s="238"/>
      <c r="I480" s="238"/>
      <c r="J480" s="238"/>
    </row>
    <row r="481" ht="15.75" hidden="1" customHeight="1">
      <c r="H481" s="238"/>
      <c r="I481" s="238"/>
      <c r="J481" s="238"/>
    </row>
    <row r="482" ht="15.75" hidden="1" customHeight="1">
      <c r="H482" s="238"/>
      <c r="I482" s="238"/>
      <c r="J482" s="238"/>
    </row>
    <row r="483" ht="15.75" hidden="1" customHeight="1">
      <c r="H483" s="238"/>
      <c r="I483" s="238"/>
      <c r="J483" s="238"/>
    </row>
    <row r="484" ht="15.75" hidden="1" customHeight="1">
      <c r="H484" s="238"/>
      <c r="I484" s="238"/>
      <c r="J484" s="238"/>
    </row>
    <row r="485" ht="15.75" hidden="1" customHeight="1">
      <c r="H485" s="238"/>
      <c r="I485" s="238"/>
      <c r="J485" s="238"/>
    </row>
    <row r="486" ht="15.75" hidden="1" customHeight="1">
      <c r="H486" s="238"/>
      <c r="I486" s="238"/>
      <c r="J486" s="238"/>
    </row>
    <row r="487" ht="15.75" hidden="1" customHeight="1">
      <c r="H487" s="238"/>
      <c r="I487" s="238"/>
      <c r="J487" s="238"/>
    </row>
    <row r="488" ht="15.75" hidden="1" customHeight="1">
      <c r="H488" s="238"/>
      <c r="I488" s="238"/>
      <c r="J488" s="238"/>
    </row>
    <row r="489" ht="15.75" hidden="1" customHeight="1">
      <c r="H489" s="238"/>
      <c r="I489" s="238"/>
      <c r="J489" s="238"/>
    </row>
    <row r="490" ht="15.75" hidden="1" customHeight="1">
      <c r="H490" s="238"/>
      <c r="I490" s="238"/>
      <c r="J490" s="238"/>
    </row>
    <row r="491" ht="15.75" hidden="1" customHeight="1">
      <c r="H491" s="238"/>
      <c r="I491" s="238"/>
      <c r="J491" s="238"/>
    </row>
    <row r="492" ht="15.75" hidden="1" customHeight="1">
      <c r="H492" s="238"/>
      <c r="I492" s="238"/>
      <c r="J492" s="238"/>
    </row>
    <row r="493" ht="15.75" hidden="1" customHeight="1">
      <c r="H493" s="238"/>
      <c r="I493" s="238"/>
      <c r="J493" s="238"/>
    </row>
    <row r="494" ht="15.75" hidden="1" customHeight="1">
      <c r="H494" s="238"/>
      <c r="I494" s="238"/>
      <c r="J494" s="238"/>
    </row>
    <row r="495" ht="15.75" hidden="1" customHeight="1">
      <c r="H495" s="238"/>
      <c r="I495" s="238"/>
      <c r="J495" s="238"/>
    </row>
    <row r="496" ht="15.75" hidden="1" customHeight="1">
      <c r="H496" s="238"/>
      <c r="I496" s="238"/>
      <c r="J496" s="238"/>
    </row>
    <row r="497" ht="15.75" hidden="1" customHeight="1">
      <c r="H497" s="238"/>
      <c r="I497" s="238"/>
      <c r="J497" s="238"/>
    </row>
    <row r="498" ht="15.75" hidden="1" customHeight="1">
      <c r="H498" s="238"/>
      <c r="I498" s="238"/>
      <c r="J498" s="238"/>
    </row>
    <row r="499" ht="15.75" hidden="1" customHeight="1">
      <c r="H499" s="238"/>
      <c r="I499" s="238"/>
      <c r="J499" s="238"/>
    </row>
    <row r="500" ht="15.75" hidden="1" customHeight="1">
      <c r="H500" s="238"/>
      <c r="I500" s="238"/>
      <c r="J500" s="238"/>
    </row>
    <row r="501" ht="15.75" hidden="1" customHeight="1">
      <c r="H501" s="238"/>
      <c r="I501" s="238"/>
      <c r="J501" s="238"/>
    </row>
    <row r="502" ht="15.75" hidden="1" customHeight="1">
      <c r="H502" s="238"/>
      <c r="I502" s="238"/>
      <c r="J502" s="238"/>
    </row>
    <row r="503" ht="15.75" hidden="1" customHeight="1">
      <c r="H503" s="238"/>
      <c r="I503" s="238"/>
      <c r="J503" s="238"/>
    </row>
    <row r="504" ht="15.75" hidden="1" customHeight="1">
      <c r="H504" s="238"/>
      <c r="I504" s="238"/>
      <c r="J504" s="238"/>
    </row>
    <row r="505" ht="15.75" hidden="1" customHeight="1">
      <c r="H505" s="238"/>
      <c r="I505" s="238"/>
      <c r="J505" s="238"/>
    </row>
    <row r="506" ht="15.75" hidden="1" customHeight="1">
      <c r="H506" s="238"/>
      <c r="I506" s="238"/>
      <c r="J506" s="238"/>
    </row>
    <row r="507" ht="15.75" hidden="1" customHeight="1">
      <c r="H507" s="238"/>
      <c r="I507" s="238"/>
      <c r="J507" s="238"/>
    </row>
    <row r="508" ht="15.75" hidden="1" customHeight="1">
      <c r="H508" s="238"/>
      <c r="I508" s="238"/>
      <c r="J508" s="238"/>
    </row>
    <row r="509" ht="15.75" hidden="1" customHeight="1">
      <c r="H509" s="238"/>
      <c r="I509" s="238"/>
      <c r="J509" s="238"/>
    </row>
    <row r="510" ht="15.75" hidden="1" customHeight="1">
      <c r="H510" s="238"/>
      <c r="I510" s="238"/>
      <c r="J510" s="238"/>
    </row>
    <row r="511" ht="15.75" hidden="1" customHeight="1">
      <c r="H511" s="238"/>
      <c r="I511" s="238"/>
      <c r="J511" s="238"/>
    </row>
    <row r="512" ht="15.75" hidden="1" customHeight="1">
      <c r="H512" s="238"/>
      <c r="I512" s="238"/>
      <c r="J512" s="238"/>
    </row>
    <row r="513" ht="15.75" hidden="1" customHeight="1">
      <c r="H513" s="238"/>
      <c r="I513" s="238"/>
      <c r="J513" s="238"/>
    </row>
    <row r="514" ht="15.75" hidden="1" customHeight="1">
      <c r="H514" s="238"/>
      <c r="I514" s="238"/>
      <c r="J514" s="238"/>
    </row>
    <row r="515" ht="15.75" hidden="1" customHeight="1">
      <c r="H515" s="238"/>
      <c r="I515" s="238"/>
      <c r="J515" s="238"/>
    </row>
    <row r="516" ht="15.75" hidden="1" customHeight="1">
      <c r="H516" s="238"/>
      <c r="I516" s="238"/>
      <c r="J516" s="238"/>
    </row>
    <row r="517" ht="15.75" hidden="1" customHeight="1">
      <c r="H517" s="238"/>
      <c r="I517" s="238"/>
      <c r="J517" s="238"/>
    </row>
    <row r="518" ht="15.75" hidden="1" customHeight="1">
      <c r="H518" s="238"/>
      <c r="I518" s="238"/>
      <c r="J518" s="238"/>
    </row>
    <row r="519" ht="15.75" hidden="1" customHeight="1">
      <c r="H519" s="238"/>
      <c r="I519" s="238"/>
      <c r="J519" s="238"/>
    </row>
    <row r="520" ht="15.75" hidden="1" customHeight="1">
      <c r="H520" s="238"/>
      <c r="I520" s="238"/>
      <c r="J520" s="238"/>
    </row>
    <row r="521" ht="15.75" hidden="1" customHeight="1">
      <c r="H521" s="238"/>
      <c r="I521" s="238"/>
      <c r="J521" s="238"/>
    </row>
    <row r="522" ht="15.75" hidden="1" customHeight="1">
      <c r="H522" s="238"/>
      <c r="I522" s="238"/>
      <c r="J522" s="238"/>
    </row>
    <row r="523" ht="15.75" hidden="1" customHeight="1">
      <c r="H523" s="238"/>
      <c r="I523" s="238"/>
      <c r="J523" s="238"/>
    </row>
    <row r="524" ht="15.75" hidden="1" customHeight="1">
      <c r="H524" s="238"/>
      <c r="I524" s="238"/>
      <c r="J524" s="238"/>
    </row>
    <row r="525" ht="15.75" hidden="1" customHeight="1">
      <c r="H525" s="238"/>
      <c r="I525" s="238"/>
      <c r="J525" s="238"/>
    </row>
    <row r="526" ht="15.75" hidden="1" customHeight="1">
      <c r="H526" s="238"/>
      <c r="I526" s="238"/>
      <c r="J526" s="238"/>
    </row>
    <row r="527" ht="15.75" hidden="1" customHeight="1">
      <c r="H527" s="238"/>
      <c r="I527" s="238"/>
      <c r="J527" s="238"/>
    </row>
    <row r="528" ht="15.75" hidden="1" customHeight="1">
      <c r="H528" s="238"/>
      <c r="I528" s="238"/>
      <c r="J528" s="238"/>
    </row>
    <row r="529" ht="15.75" hidden="1" customHeight="1">
      <c r="H529" s="238"/>
      <c r="I529" s="238"/>
      <c r="J529" s="238"/>
    </row>
    <row r="530" ht="15.75" hidden="1" customHeight="1">
      <c r="H530" s="238"/>
      <c r="I530" s="238"/>
      <c r="J530" s="238"/>
    </row>
    <row r="531" ht="15.75" hidden="1" customHeight="1">
      <c r="H531" s="238"/>
      <c r="I531" s="238"/>
      <c r="J531" s="238"/>
    </row>
    <row r="532" ht="15.75" hidden="1" customHeight="1">
      <c r="H532" s="238"/>
      <c r="I532" s="238"/>
      <c r="J532" s="238"/>
    </row>
    <row r="533" ht="15.75" hidden="1" customHeight="1">
      <c r="H533" s="238"/>
      <c r="I533" s="238"/>
      <c r="J533" s="238"/>
    </row>
    <row r="534" ht="15.75" hidden="1" customHeight="1">
      <c r="H534" s="238"/>
      <c r="I534" s="238"/>
      <c r="J534" s="238"/>
    </row>
    <row r="535" ht="15.75" hidden="1" customHeight="1">
      <c r="H535" s="238"/>
      <c r="I535" s="238"/>
      <c r="J535" s="238"/>
    </row>
    <row r="536" ht="15.75" hidden="1" customHeight="1">
      <c r="H536" s="238"/>
      <c r="I536" s="238"/>
      <c r="J536" s="238"/>
    </row>
    <row r="537" ht="15.75" hidden="1" customHeight="1">
      <c r="H537" s="238"/>
      <c r="I537" s="238"/>
      <c r="J537" s="238"/>
    </row>
    <row r="538" ht="15.75" hidden="1" customHeight="1">
      <c r="H538" s="238"/>
      <c r="I538" s="238"/>
      <c r="J538" s="238"/>
    </row>
    <row r="539" ht="15.75" hidden="1" customHeight="1">
      <c r="H539" s="238"/>
      <c r="I539" s="238"/>
      <c r="J539" s="238"/>
    </row>
    <row r="540" ht="15.75" hidden="1" customHeight="1">
      <c r="H540" s="238"/>
      <c r="I540" s="238"/>
      <c r="J540" s="238"/>
    </row>
    <row r="541" ht="15.75" hidden="1" customHeight="1">
      <c r="H541" s="238"/>
      <c r="I541" s="238"/>
      <c r="J541" s="238"/>
    </row>
    <row r="542" ht="15.75" hidden="1" customHeight="1">
      <c r="H542" s="238"/>
      <c r="I542" s="238"/>
      <c r="J542" s="238"/>
    </row>
    <row r="543" ht="15.75" hidden="1" customHeight="1">
      <c r="H543" s="238"/>
      <c r="I543" s="238"/>
      <c r="J543" s="238"/>
    </row>
    <row r="544" ht="15.75" hidden="1" customHeight="1">
      <c r="H544" s="238"/>
      <c r="I544" s="238"/>
      <c r="J544" s="238"/>
    </row>
    <row r="545" ht="15.75" hidden="1" customHeight="1">
      <c r="H545" s="238"/>
      <c r="I545" s="238"/>
      <c r="J545" s="238"/>
    </row>
    <row r="546" ht="15.75" hidden="1" customHeight="1">
      <c r="H546" s="238"/>
      <c r="I546" s="238"/>
      <c r="J546" s="238"/>
    </row>
    <row r="547" ht="15.75" hidden="1" customHeight="1">
      <c r="H547" s="238"/>
      <c r="I547" s="238"/>
      <c r="J547" s="238"/>
    </row>
    <row r="548" ht="15.75" hidden="1" customHeight="1">
      <c r="H548" s="238"/>
      <c r="I548" s="238"/>
      <c r="J548" s="238"/>
    </row>
    <row r="549" ht="15.75" hidden="1" customHeight="1">
      <c r="H549" s="238"/>
      <c r="I549" s="238"/>
      <c r="J549" s="238"/>
    </row>
    <row r="550" ht="15.75" hidden="1" customHeight="1">
      <c r="H550" s="238"/>
      <c r="I550" s="238"/>
      <c r="J550" s="238"/>
    </row>
    <row r="551" ht="15.75" hidden="1" customHeight="1">
      <c r="H551" s="238"/>
      <c r="I551" s="238"/>
      <c r="J551" s="238"/>
    </row>
    <row r="552" ht="15.75" hidden="1" customHeight="1">
      <c r="H552" s="238"/>
      <c r="I552" s="238"/>
      <c r="J552" s="238"/>
    </row>
    <row r="553" ht="15.75" hidden="1" customHeight="1">
      <c r="H553" s="238"/>
      <c r="I553" s="238"/>
      <c r="J553" s="238"/>
    </row>
    <row r="554" ht="15.75" hidden="1" customHeight="1">
      <c r="H554" s="238"/>
      <c r="I554" s="238"/>
      <c r="J554" s="238"/>
    </row>
    <row r="555" ht="15.75" hidden="1" customHeight="1">
      <c r="H555" s="238"/>
      <c r="I555" s="238"/>
      <c r="J555" s="238"/>
    </row>
    <row r="556" ht="15.75" hidden="1" customHeight="1">
      <c r="H556" s="238"/>
      <c r="I556" s="238"/>
      <c r="J556" s="238"/>
    </row>
    <row r="557" ht="15.75" hidden="1" customHeight="1">
      <c r="H557" s="238"/>
      <c r="I557" s="238"/>
      <c r="J557" s="238"/>
    </row>
    <row r="558" ht="15.75" hidden="1" customHeight="1">
      <c r="H558" s="238"/>
      <c r="I558" s="238"/>
      <c r="J558" s="238"/>
    </row>
    <row r="559" ht="15.75" hidden="1" customHeight="1">
      <c r="H559" s="238"/>
      <c r="I559" s="238"/>
      <c r="J559" s="238"/>
    </row>
    <row r="560" ht="15.75" hidden="1" customHeight="1">
      <c r="H560" s="238"/>
      <c r="I560" s="238"/>
      <c r="J560" s="238"/>
    </row>
    <row r="561" ht="15.75" hidden="1" customHeight="1">
      <c r="H561" s="238"/>
      <c r="I561" s="238"/>
      <c r="J561" s="238"/>
    </row>
    <row r="562" ht="15.75" hidden="1" customHeight="1">
      <c r="H562" s="238"/>
      <c r="I562" s="238"/>
      <c r="J562" s="238"/>
    </row>
    <row r="563" ht="15.75" hidden="1" customHeight="1">
      <c r="H563" s="238"/>
      <c r="I563" s="238"/>
      <c r="J563" s="238"/>
    </row>
    <row r="564" ht="15.75" hidden="1" customHeight="1">
      <c r="H564" s="238"/>
      <c r="I564" s="238"/>
      <c r="J564" s="238"/>
    </row>
    <row r="565" ht="15.75" hidden="1" customHeight="1">
      <c r="H565" s="238"/>
      <c r="I565" s="238"/>
      <c r="J565" s="238"/>
    </row>
    <row r="566" ht="15.75" hidden="1" customHeight="1">
      <c r="H566" s="238"/>
      <c r="I566" s="238"/>
      <c r="J566" s="238"/>
    </row>
    <row r="567" ht="15.75" hidden="1" customHeight="1">
      <c r="H567" s="238"/>
      <c r="I567" s="238"/>
      <c r="J567" s="238"/>
    </row>
    <row r="568" ht="15.75" hidden="1" customHeight="1">
      <c r="H568" s="238"/>
      <c r="I568" s="238"/>
      <c r="J568" s="238"/>
    </row>
    <row r="569" ht="15.75" hidden="1" customHeight="1">
      <c r="H569" s="238"/>
      <c r="I569" s="238"/>
      <c r="J569" s="238"/>
    </row>
    <row r="570" ht="15.75" hidden="1" customHeight="1">
      <c r="H570" s="238"/>
      <c r="I570" s="238"/>
      <c r="J570" s="238"/>
    </row>
    <row r="571" ht="15.75" hidden="1" customHeight="1">
      <c r="H571" s="238"/>
      <c r="I571" s="238"/>
      <c r="J571" s="238"/>
    </row>
    <row r="572" ht="15.75" hidden="1" customHeight="1">
      <c r="H572" s="238"/>
      <c r="I572" s="238"/>
      <c r="J572" s="238"/>
    </row>
    <row r="573" ht="15.75" hidden="1" customHeight="1">
      <c r="H573" s="238"/>
      <c r="I573" s="238"/>
      <c r="J573" s="238"/>
    </row>
    <row r="574" ht="15.75" hidden="1" customHeight="1">
      <c r="H574" s="238"/>
      <c r="I574" s="238"/>
      <c r="J574" s="238"/>
    </row>
    <row r="575" ht="15.75" hidden="1" customHeight="1">
      <c r="H575" s="238"/>
      <c r="I575" s="238"/>
      <c r="J575" s="238"/>
    </row>
    <row r="576" ht="15.75" hidden="1" customHeight="1">
      <c r="H576" s="238"/>
      <c r="I576" s="238"/>
      <c r="J576" s="238"/>
    </row>
    <row r="577" ht="15.75" hidden="1" customHeight="1">
      <c r="H577" s="238"/>
      <c r="I577" s="238"/>
      <c r="J577" s="238"/>
    </row>
    <row r="578" ht="15.75" hidden="1" customHeight="1">
      <c r="H578" s="238"/>
      <c r="I578" s="238"/>
      <c r="J578" s="238"/>
    </row>
    <row r="579" ht="15.75" hidden="1" customHeight="1">
      <c r="H579" s="238"/>
      <c r="I579" s="238"/>
      <c r="J579" s="238"/>
    </row>
    <row r="580" ht="15.75" hidden="1" customHeight="1">
      <c r="H580" s="238"/>
      <c r="I580" s="238"/>
      <c r="J580" s="238"/>
    </row>
    <row r="581" ht="15.75" hidden="1" customHeight="1">
      <c r="H581" s="238"/>
      <c r="I581" s="238"/>
      <c r="J581" s="238"/>
    </row>
    <row r="582" ht="15.75" hidden="1" customHeight="1">
      <c r="H582" s="238"/>
      <c r="I582" s="238"/>
      <c r="J582" s="238"/>
    </row>
    <row r="583" ht="15.75" hidden="1" customHeight="1">
      <c r="H583" s="238"/>
      <c r="I583" s="238"/>
      <c r="J583" s="238"/>
    </row>
    <row r="584" ht="15.75" hidden="1" customHeight="1">
      <c r="H584" s="238"/>
      <c r="I584" s="238"/>
      <c r="J584" s="238"/>
    </row>
    <row r="585" ht="15.75" hidden="1" customHeight="1">
      <c r="H585" s="238"/>
      <c r="I585" s="238"/>
      <c r="J585" s="238"/>
    </row>
    <row r="586" ht="15.75" hidden="1" customHeight="1">
      <c r="H586" s="238"/>
      <c r="I586" s="238"/>
      <c r="J586" s="238"/>
    </row>
    <row r="587" ht="15.75" hidden="1" customHeight="1">
      <c r="H587" s="238"/>
      <c r="I587" s="238"/>
      <c r="J587" s="238"/>
    </row>
    <row r="588" ht="15.75" hidden="1" customHeight="1">
      <c r="H588" s="238"/>
      <c r="I588" s="238"/>
      <c r="J588" s="238"/>
    </row>
    <row r="589" ht="15.75" hidden="1" customHeight="1">
      <c r="H589" s="238"/>
      <c r="I589" s="238"/>
      <c r="J589" s="238"/>
    </row>
    <row r="590" ht="15.75" hidden="1" customHeight="1">
      <c r="H590" s="238"/>
      <c r="I590" s="238"/>
      <c r="J590" s="238"/>
    </row>
    <row r="591" ht="15.75" hidden="1" customHeight="1">
      <c r="H591" s="238"/>
      <c r="I591" s="238"/>
      <c r="J591" s="238"/>
    </row>
    <row r="592" ht="15.75" hidden="1" customHeight="1">
      <c r="H592" s="238"/>
      <c r="I592" s="238"/>
      <c r="J592" s="238"/>
    </row>
    <row r="593" ht="15.75" hidden="1" customHeight="1">
      <c r="H593" s="238"/>
      <c r="I593" s="238"/>
      <c r="J593" s="238"/>
    </row>
    <row r="594" ht="15.75" hidden="1" customHeight="1">
      <c r="H594" s="238"/>
      <c r="I594" s="238"/>
      <c r="J594" s="238"/>
    </row>
    <row r="595" ht="15.75" hidden="1" customHeight="1">
      <c r="H595" s="238"/>
      <c r="I595" s="238"/>
      <c r="J595" s="238"/>
    </row>
    <row r="596" ht="15.75" hidden="1" customHeight="1">
      <c r="H596" s="238"/>
      <c r="I596" s="238"/>
      <c r="J596" s="238"/>
    </row>
    <row r="597" ht="15.75" hidden="1" customHeight="1">
      <c r="H597" s="238"/>
      <c r="I597" s="238"/>
      <c r="J597" s="238"/>
    </row>
    <row r="598" ht="15.75" hidden="1" customHeight="1">
      <c r="H598" s="238"/>
      <c r="I598" s="238"/>
      <c r="J598" s="238"/>
    </row>
    <row r="599" ht="15.75" hidden="1" customHeight="1">
      <c r="H599" s="238"/>
      <c r="I599" s="238"/>
      <c r="J599" s="238"/>
    </row>
    <row r="600" ht="15.75" hidden="1" customHeight="1">
      <c r="H600" s="238"/>
      <c r="I600" s="238"/>
      <c r="J600" s="238"/>
    </row>
    <row r="601" ht="15.75" hidden="1" customHeight="1">
      <c r="H601" s="238"/>
      <c r="I601" s="238"/>
      <c r="J601" s="238"/>
    </row>
    <row r="602" ht="15.75" hidden="1" customHeight="1">
      <c r="H602" s="238"/>
      <c r="I602" s="238"/>
      <c r="J602" s="238"/>
    </row>
    <row r="603" ht="15.75" hidden="1" customHeight="1">
      <c r="H603" s="238"/>
      <c r="I603" s="238"/>
      <c r="J603" s="238"/>
    </row>
    <row r="604" ht="15.75" hidden="1" customHeight="1">
      <c r="H604" s="238"/>
      <c r="I604" s="238"/>
      <c r="J604" s="238"/>
    </row>
    <row r="605" ht="15.75" hidden="1" customHeight="1">
      <c r="H605" s="238"/>
      <c r="I605" s="238"/>
      <c r="J605" s="238"/>
    </row>
    <row r="606" ht="15.75" hidden="1" customHeight="1">
      <c r="H606" s="238"/>
      <c r="I606" s="238"/>
      <c r="J606" s="238"/>
    </row>
    <row r="607" ht="15.75" hidden="1" customHeight="1">
      <c r="H607" s="238"/>
      <c r="I607" s="238"/>
      <c r="J607" s="238"/>
    </row>
    <row r="608" ht="15.75" hidden="1" customHeight="1">
      <c r="H608" s="238"/>
      <c r="I608" s="238"/>
      <c r="J608" s="238"/>
    </row>
    <row r="609" ht="15.75" hidden="1" customHeight="1">
      <c r="H609" s="238"/>
      <c r="I609" s="238"/>
      <c r="J609" s="238"/>
    </row>
    <row r="610" ht="15.75" hidden="1" customHeight="1">
      <c r="H610" s="238"/>
      <c r="I610" s="238"/>
      <c r="J610" s="238"/>
    </row>
    <row r="611" ht="15.75" hidden="1" customHeight="1">
      <c r="H611" s="238"/>
      <c r="I611" s="238"/>
      <c r="J611" s="238"/>
    </row>
    <row r="612" ht="15.75" hidden="1" customHeight="1">
      <c r="H612" s="238"/>
      <c r="I612" s="238"/>
      <c r="J612" s="238"/>
    </row>
    <row r="613" ht="15.75" hidden="1" customHeight="1">
      <c r="H613" s="238"/>
      <c r="I613" s="238"/>
      <c r="J613" s="238"/>
    </row>
    <row r="614" ht="15.75" hidden="1" customHeight="1">
      <c r="H614" s="238"/>
      <c r="I614" s="238"/>
      <c r="J614" s="238"/>
    </row>
    <row r="615" ht="15.75" hidden="1" customHeight="1">
      <c r="H615" s="238"/>
      <c r="I615" s="238"/>
      <c r="J615" s="238"/>
    </row>
    <row r="616" ht="15.75" hidden="1" customHeight="1">
      <c r="H616" s="238"/>
      <c r="I616" s="238"/>
      <c r="J616" s="238"/>
    </row>
    <row r="617" ht="15.75" hidden="1" customHeight="1">
      <c r="H617" s="238"/>
      <c r="I617" s="238"/>
      <c r="J617" s="238"/>
    </row>
    <row r="618" ht="15.75" hidden="1" customHeight="1">
      <c r="H618" s="238"/>
      <c r="I618" s="238"/>
      <c r="J618" s="238"/>
    </row>
    <row r="619" ht="15.75" hidden="1" customHeight="1">
      <c r="H619" s="238"/>
      <c r="I619" s="238"/>
      <c r="J619" s="238"/>
    </row>
    <row r="620" ht="15.75" hidden="1" customHeight="1">
      <c r="H620" s="238"/>
      <c r="I620" s="238"/>
      <c r="J620" s="238"/>
    </row>
    <row r="621" ht="15.75" hidden="1" customHeight="1">
      <c r="H621" s="238"/>
      <c r="I621" s="238"/>
      <c r="J621" s="238"/>
    </row>
    <row r="622" ht="15.75" hidden="1" customHeight="1">
      <c r="H622" s="238"/>
      <c r="I622" s="238"/>
      <c r="J622" s="238"/>
    </row>
    <row r="623" ht="15.75" hidden="1" customHeight="1">
      <c r="H623" s="238"/>
      <c r="I623" s="238"/>
      <c r="J623" s="238"/>
    </row>
    <row r="624" ht="15.75" hidden="1" customHeight="1">
      <c r="H624" s="238"/>
      <c r="I624" s="238"/>
      <c r="J624" s="238"/>
    </row>
    <row r="625" ht="15.75" hidden="1" customHeight="1">
      <c r="H625" s="238"/>
      <c r="I625" s="238"/>
      <c r="J625" s="238"/>
    </row>
    <row r="626" ht="15.75" hidden="1" customHeight="1">
      <c r="H626" s="238"/>
      <c r="I626" s="238"/>
      <c r="J626" s="238"/>
    </row>
    <row r="627" ht="15.75" hidden="1" customHeight="1">
      <c r="H627" s="238"/>
      <c r="I627" s="238"/>
      <c r="J627" s="238"/>
    </row>
    <row r="628" ht="15.75" hidden="1" customHeight="1">
      <c r="H628" s="238"/>
      <c r="I628" s="238"/>
      <c r="J628" s="238"/>
    </row>
    <row r="629" ht="15.75" hidden="1" customHeight="1">
      <c r="H629" s="238"/>
      <c r="I629" s="238"/>
      <c r="J629" s="238"/>
    </row>
    <row r="630" ht="15.75" hidden="1" customHeight="1">
      <c r="H630" s="238"/>
      <c r="I630" s="238"/>
      <c r="J630" s="238"/>
    </row>
    <row r="631" ht="15.75" hidden="1" customHeight="1">
      <c r="H631" s="238"/>
      <c r="I631" s="238"/>
      <c r="J631" s="238"/>
    </row>
    <row r="632" ht="15.75" hidden="1" customHeight="1">
      <c r="H632" s="238"/>
      <c r="I632" s="238"/>
      <c r="J632" s="238"/>
    </row>
    <row r="633" ht="15.75" hidden="1" customHeight="1">
      <c r="H633" s="238"/>
      <c r="I633" s="238"/>
      <c r="J633" s="238"/>
    </row>
    <row r="634" ht="15.75" hidden="1" customHeight="1">
      <c r="H634" s="238"/>
      <c r="I634" s="238"/>
      <c r="J634" s="238"/>
    </row>
    <row r="635" ht="15.75" hidden="1" customHeight="1">
      <c r="H635" s="238"/>
      <c r="I635" s="238"/>
      <c r="J635" s="238"/>
    </row>
    <row r="636" ht="15.75" hidden="1" customHeight="1">
      <c r="H636" s="238"/>
      <c r="I636" s="238"/>
      <c r="J636" s="238"/>
    </row>
    <row r="637" ht="15.75" hidden="1" customHeight="1">
      <c r="H637" s="238"/>
      <c r="I637" s="238"/>
      <c r="J637" s="238"/>
    </row>
    <row r="638" ht="15.75" hidden="1" customHeight="1">
      <c r="H638" s="238"/>
      <c r="I638" s="238"/>
      <c r="J638" s="238"/>
    </row>
    <row r="639" ht="15.75" hidden="1" customHeight="1">
      <c r="H639" s="238"/>
      <c r="I639" s="238"/>
      <c r="J639" s="238"/>
    </row>
    <row r="640" ht="15.75" hidden="1" customHeight="1">
      <c r="H640" s="238"/>
      <c r="I640" s="238"/>
      <c r="J640" s="238"/>
    </row>
    <row r="641" ht="15.75" hidden="1" customHeight="1">
      <c r="H641" s="238"/>
      <c r="I641" s="238"/>
      <c r="J641" s="238"/>
    </row>
    <row r="642" ht="15.75" hidden="1" customHeight="1">
      <c r="H642" s="238"/>
      <c r="I642" s="238"/>
      <c r="J642" s="238"/>
    </row>
    <row r="643" ht="15.75" hidden="1" customHeight="1">
      <c r="H643" s="238"/>
      <c r="I643" s="238"/>
      <c r="J643" s="238"/>
    </row>
    <row r="644" ht="15.75" hidden="1" customHeight="1">
      <c r="H644" s="238"/>
      <c r="I644" s="238"/>
      <c r="J644" s="238"/>
    </row>
    <row r="645" ht="15.75" hidden="1" customHeight="1">
      <c r="H645" s="238"/>
      <c r="I645" s="238"/>
      <c r="J645" s="238"/>
    </row>
    <row r="646" ht="15.75" hidden="1" customHeight="1">
      <c r="H646" s="238"/>
      <c r="I646" s="238"/>
      <c r="J646" s="238"/>
    </row>
    <row r="647" ht="15.75" hidden="1" customHeight="1">
      <c r="H647" s="238"/>
      <c r="I647" s="238"/>
      <c r="J647" s="238"/>
    </row>
    <row r="648" ht="15.75" hidden="1" customHeight="1">
      <c r="H648" s="238"/>
      <c r="I648" s="238"/>
      <c r="J648" s="238"/>
    </row>
    <row r="649" ht="15.75" hidden="1" customHeight="1">
      <c r="H649" s="238"/>
      <c r="I649" s="238"/>
      <c r="J649" s="238"/>
    </row>
    <row r="650" ht="15.75" hidden="1" customHeight="1">
      <c r="H650" s="238"/>
      <c r="I650" s="238"/>
      <c r="J650" s="238"/>
    </row>
    <row r="651" ht="15.75" hidden="1" customHeight="1">
      <c r="H651" s="238"/>
      <c r="I651" s="238"/>
      <c r="J651" s="238"/>
    </row>
    <row r="652" ht="15.75" hidden="1" customHeight="1">
      <c r="H652" s="238"/>
      <c r="I652" s="238"/>
      <c r="J652" s="238"/>
    </row>
    <row r="653" ht="15.75" hidden="1" customHeight="1">
      <c r="H653" s="238"/>
      <c r="I653" s="238"/>
      <c r="J653" s="238"/>
    </row>
    <row r="654" ht="15.75" hidden="1" customHeight="1">
      <c r="H654" s="238"/>
      <c r="I654" s="238"/>
      <c r="J654" s="238"/>
    </row>
    <row r="655" ht="15.75" hidden="1" customHeight="1">
      <c r="H655" s="238"/>
      <c r="I655" s="238"/>
      <c r="J655" s="238"/>
    </row>
    <row r="656" ht="15.75" hidden="1" customHeight="1">
      <c r="H656" s="238"/>
      <c r="I656" s="238"/>
      <c r="J656" s="238"/>
    </row>
    <row r="657" ht="15.75" hidden="1" customHeight="1">
      <c r="H657" s="238"/>
      <c r="I657" s="238"/>
      <c r="J657" s="238"/>
    </row>
    <row r="658" ht="15.75" hidden="1" customHeight="1">
      <c r="H658" s="238"/>
      <c r="I658" s="238"/>
      <c r="J658" s="238"/>
    </row>
    <row r="659" ht="15.75" hidden="1" customHeight="1">
      <c r="H659" s="238"/>
      <c r="I659" s="238"/>
      <c r="J659" s="238"/>
    </row>
    <row r="660" ht="15.75" hidden="1" customHeight="1">
      <c r="H660" s="238"/>
      <c r="I660" s="238"/>
      <c r="J660" s="238"/>
    </row>
    <row r="661" ht="15.75" hidden="1" customHeight="1">
      <c r="H661" s="238"/>
      <c r="I661" s="238"/>
      <c r="J661" s="238"/>
    </row>
    <row r="662" ht="15.75" hidden="1" customHeight="1">
      <c r="H662" s="238"/>
      <c r="I662" s="238"/>
      <c r="J662" s="238"/>
    </row>
    <row r="663" ht="15.75" hidden="1" customHeight="1">
      <c r="H663" s="238"/>
      <c r="I663" s="238"/>
      <c r="J663" s="238"/>
    </row>
    <row r="664" ht="15.75" hidden="1" customHeight="1">
      <c r="H664" s="238"/>
      <c r="I664" s="238"/>
      <c r="J664" s="238"/>
    </row>
    <row r="665" ht="15.75" hidden="1" customHeight="1">
      <c r="H665" s="238"/>
      <c r="I665" s="238"/>
      <c r="J665" s="238"/>
    </row>
    <row r="666" ht="15.75" hidden="1" customHeight="1">
      <c r="H666" s="238"/>
      <c r="I666" s="238"/>
      <c r="J666" s="238"/>
    </row>
    <row r="667" ht="15.75" hidden="1" customHeight="1">
      <c r="H667" s="238"/>
      <c r="I667" s="238"/>
      <c r="J667" s="238"/>
    </row>
    <row r="668" ht="15.75" hidden="1" customHeight="1">
      <c r="H668" s="238"/>
      <c r="I668" s="238"/>
      <c r="J668" s="238"/>
    </row>
    <row r="669" ht="15.75" hidden="1" customHeight="1">
      <c r="H669" s="238"/>
      <c r="I669" s="238"/>
      <c r="J669" s="238"/>
    </row>
    <row r="670" ht="15.75" hidden="1" customHeight="1">
      <c r="H670" s="238"/>
      <c r="I670" s="238"/>
      <c r="J670" s="238"/>
    </row>
    <row r="671" ht="15.75" hidden="1" customHeight="1">
      <c r="H671" s="238"/>
      <c r="I671" s="238"/>
      <c r="J671" s="238"/>
    </row>
    <row r="672" ht="15.75" hidden="1" customHeight="1">
      <c r="H672" s="238"/>
      <c r="I672" s="238"/>
      <c r="J672" s="238"/>
    </row>
    <row r="673" ht="15.75" hidden="1" customHeight="1">
      <c r="H673" s="238"/>
      <c r="I673" s="238"/>
      <c r="J673" s="238"/>
    </row>
    <row r="674" ht="15.75" hidden="1" customHeight="1">
      <c r="H674" s="238"/>
      <c r="I674" s="238"/>
      <c r="J674" s="238"/>
    </row>
    <row r="675" ht="15.75" hidden="1" customHeight="1">
      <c r="H675" s="238"/>
      <c r="I675" s="238"/>
      <c r="J675" s="238"/>
    </row>
    <row r="676" ht="15.75" hidden="1" customHeight="1">
      <c r="H676" s="238"/>
      <c r="I676" s="238"/>
      <c r="J676" s="238"/>
    </row>
    <row r="677" ht="15.75" hidden="1" customHeight="1">
      <c r="H677" s="238"/>
      <c r="I677" s="238"/>
      <c r="J677" s="238"/>
    </row>
    <row r="678" ht="15.75" hidden="1" customHeight="1">
      <c r="H678" s="238"/>
      <c r="I678" s="238"/>
      <c r="J678" s="238"/>
    </row>
    <row r="679" ht="15.75" hidden="1" customHeight="1">
      <c r="H679" s="238"/>
      <c r="I679" s="238"/>
      <c r="J679" s="238"/>
    </row>
    <row r="680" ht="15.75" hidden="1" customHeight="1">
      <c r="H680" s="238"/>
      <c r="I680" s="238"/>
      <c r="J680" s="238"/>
    </row>
    <row r="681" ht="15.75" hidden="1" customHeight="1">
      <c r="H681" s="238"/>
      <c r="I681" s="238"/>
      <c r="J681" s="238"/>
    </row>
    <row r="682" ht="15.75" hidden="1" customHeight="1">
      <c r="H682" s="238"/>
      <c r="I682" s="238"/>
      <c r="J682" s="238"/>
    </row>
    <row r="683" ht="15.75" hidden="1" customHeight="1">
      <c r="H683" s="238"/>
      <c r="I683" s="238"/>
      <c r="J683" s="238"/>
    </row>
    <row r="684" ht="15.75" hidden="1" customHeight="1">
      <c r="H684" s="238"/>
      <c r="I684" s="238"/>
      <c r="J684" s="238"/>
    </row>
    <row r="685" ht="15.75" hidden="1" customHeight="1">
      <c r="H685" s="238"/>
      <c r="I685" s="238"/>
      <c r="J685" s="238"/>
    </row>
    <row r="686" ht="15.75" hidden="1" customHeight="1">
      <c r="H686" s="238"/>
      <c r="I686" s="238"/>
      <c r="J686" s="238"/>
    </row>
    <row r="687" ht="15.75" hidden="1" customHeight="1">
      <c r="H687" s="238"/>
      <c r="I687" s="238"/>
      <c r="J687" s="238"/>
    </row>
    <row r="688" ht="15.75" hidden="1" customHeight="1">
      <c r="H688" s="238"/>
      <c r="I688" s="238"/>
      <c r="J688" s="238"/>
    </row>
    <row r="689" ht="15.75" hidden="1" customHeight="1">
      <c r="H689" s="238"/>
      <c r="I689" s="238"/>
      <c r="J689" s="238"/>
    </row>
    <row r="690" ht="15.75" hidden="1" customHeight="1">
      <c r="H690" s="238"/>
      <c r="I690" s="238"/>
      <c r="J690" s="238"/>
    </row>
    <row r="691" ht="15.75" hidden="1" customHeight="1">
      <c r="H691" s="238"/>
      <c r="I691" s="238"/>
      <c r="J691" s="238"/>
    </row>
    <row r="692" ht="15.75" hidden="1" customHeight="1">
      <c r="H692" s="238"/>
      <c r="I692" s="238"/>
      <c r="J692" s="238"/>
    </row>
    <row r="693" ht="15.75" hidden="1" customHeight="1">
      <c r="H693" s="238"/>
      <c r="I693" s="238"/>
      <c r="J693" s="238"/>
    </row>
    <row r="694" ht="15.75" hidden="1" customHeight="1">
      <c r="H694" s="238"/>
      <c r="I694" s="238"/>
      <c r="J694" s="238"/>
    </row>
    <row r="695" ht="15.75" hidden="1" customHeight="1">
      <c r="H695" s="238"/>
      <c r="I695" s="238"/>
      <c r="J695" s="238"/>
    </row>
    <row r="696" ht="15.75" hidden="1" customHeight="1">
      <c r="H696" s="238"/>
      <c r="I696" s="238"/>
      <c r="J696" s="238"/>
    </row>
    <row r="697" ht="15.75" hidden="1" customHeight="1">
      <c r="H697" s="238"/>
      <c r="I697" s="238"/>
      <c r="J697" s="238"/>
    </row>
    <row r="698" ht="15.75" hidden="1" customHeight="1">
      <c r="H698" s="238"/>
      <c r="I698" s="238"/>
      <c r="J698" s="238"/>
    </row>
    <row r="699" ht="15.75" hidden="1" customHeight="1">
      <c r="H699" s="238"/>
      <c r="I699" s="238"/>
      <c r="J699" s="238"/>
    </row>
    <row r="700" ht="15.75" hidden="1" customHeight="1">
      <c r="H700" s="238"/>
      <c r="I700" s="238"/>
      <c r="J700" s="238"/>
    </row>
    <row r="701" ht="15.75" hidden="1" customHeight="1">
      <c r="H701" s="238"/>
      <c r="I701" s="238"/>
      <c r="J701" s="238"/>
    </row>
    <row r="702" ht="15.75" hidden="1" customHeight="1">
      <c r="H702" s="238"/>
      <c r="I702" s="238"/>
      <c r="J702" s="238"/>
    </row>
    <row r="703" ht="15.75" hidden="1" customHeight="1">
      <c r="H703" s="238"/>
      <c r="I703" s="238"/>
      <c r="J703" s="238"/>
    </row>
    <row r="704" ht="15.75" hidden="1" customHeight="1">
      <c r="H704" s="238"/>
      <c r="I704" s="238"/>
      <c r="J704" s="238"/>
    </row>
    <row r="705" ht="15.75" hidden="1" customHeight="1">
      <c r="H705" s="238"/>
      <c r="I705" s="238"/>
      <c r="J705" s="238"/>
    </row>
    <row r="706" ht="15.75" hidden="1" customHeight="1">
      <c r="H706" s="238"/>
      <c r="I706" s="238"/>
      <c r="J706" s="238"/>
    </row>
    <row r="707" ht="15.75" hidden="1" customHeight="1">
      <c r="H707" s="238"/>
      <c r="I707" s="238"/>
      <c r="J707" s="238"/>
    </row>
    <row r="708" ht="15.75" hidden="1" customHeight="1">
      <c r="H708" s="238"/>
      <c r="I708" s="238"/>
      <c r="J708" s="238"/>
    </row>
    <row r="709" ht="15.75" hidden="1" customHeight="1">
      <c r="H709" s="238"/>
      <c r="I709" s="238"/>
      <c r="J709" s="238"/>
    </row>
    <row r="710" ht="15.75" hidden="1" customHeight="1">
      <c r="H710" s="238"/>
      <c r="I710" s="238"/>
      <c r="J710" s="238"/>
    </row>
    <row r="711" ht="15.75" hidden="1" customHeight="1">
      <c r="H711" s="238"/>
      <c r="I711" s="238"/>
      <c r="J711" s="238"/>
    </row>
    <row r="712" ht="15.75" hidden="1" customHeight="1">
      <c r="H712" s="238"/>
      <c r="I712" s="238"/>
      <c r="J712" s="238"/>
    </row>
    <row r="713" ht="15.75" hidden="1" customHeight="1">
      <c r="H713" s="238"/>
      <c r="I713" s="238"/>
      <c r="J713" s="238"/>
    </row>
    <row r="714" ht="15.75" hidden="1" customHeight="1">
      <c r="H714" s="238"/>
      <c r="I714" s="238"/>
      <c r="J714" s="238"/>
    </row>
    <row r="715" ht="15.75" hidden="1" customHeight="1">
      <c r="H715" s="238"/>
      <c r="I715" s="238"/>
      <c r="J715" s="238"/>
    </row>
    <row r="716" ht="15.75" hidden="1" customHeight="1">
      <c r="H716" s="238"/>
      <c r="I716" s="238"/>
      <c r="J716" s="238"/>
    </row>
    <row r="717" ht="15.75" hidden="1" customHeight="1">
      <c r="H717" s="238"/>
      <c r="I717" s="238"/>
      <c r="J717" s="238"/>
    </row>
    <row r="718" ht="15.75" hidden="1" customHeight="1">
      <c r="H718" s="238"/>
      <c r="I718" s="238"/>
      <c r="J718" s="238"/>
    </row>
    <row r="719" ht="15.75" hidden="1" customHeight="1">
      <c r="H719" s="238"/>
      <c r="I719" s="238"/>
      <c r="J719" s="238"/>
    </row>
    <row r="720" ht="15.75" hidden="1" customHeight="1">
      <c r="H720" s="238"/>
      <c r="I720" s="238"/>
      <c r="J720" s="238"/>
    </row>
    <row r="721" ht="15.75" hidden="1" customHeight="1">
      <c r="H721" s="238"/>
      <c r="I721" s="238"/>
      <c r="J721" s="238"/>
    </row>
    <row r="722" ht="15.75" hidden="1" customHeight="1">
      <c r="H722" s="238"/>
      <c r="I722" s="238"/>
      <c r="J722" s="238"/>
    </row>
    <row r="723" ht="15.75" hidden="1" customHeight="1">
      <c r="H723" s="238"/>
      <c r="I723" s="238"/>
      <c r="J723" s="238"/>
    </row>
    <row r="724" ht="15.75" hidden="1" customHeight="1">
      <c r="H724" s="238"/>
      <c r="I724" s="238"/>
      <c r="J724" s="238"/>
    </row>
    <row r="725" ht="15.75" hidden="1" customHeight="1">
      <c r="H725" s="238"/>
      <c r="I725" s="238"/>
      <c r="J725" s="238"/>
    </row>
    <row r="726" ht="15.75" hidden="1" customHeight="1">
      <c r="H726" s="238"/>
      <c r="I726" s="238"/>
      <c r="J726" s="238"/>
    </row>
    <row r="727" ht="15.75" hidden="1" customHeight="1">
      <c r="H727" s="238"/>
      <c r="I727" s="238"/>
      <c r="J727" s="238"/>
    </row>
    <row r="728" ht="15.75" hidden="1" customHeight="1">
      <c r="H728" s="238"/>
      <c r="I728" s="238"/>
      <c r="J728" s="238"/>
    </row>
    <row r="729" ht="15.75" hidden="1" customHeight="1">
      <c r="H729" s="238"/>
      <c r="I729" s="238"/>
      <c r="J729" s="238"/>
    </row>
    <row r="730" ht="15.75" hidden="1" customHeight="1">
      <c r="H730" s="238"/>
      <c r="I730" s="238"/>
      <c r="J730" s="238"/>
    </row>
    <row r="731" ht="15.75" hidden="1" customHeight="1">
      <c r="H731" s="238"/>
      <c r="I731" s="238"/>
      <c r="J731" s="238"/>
    </row>
    <row r="732" ht="15.75" hidden="1" customHeight="1">
      <c r="H732" s="238"/>
      <c r="I732" s="238"/>
      <c r="J732" s="238"/>
    </row>
    <row r="733" ht="15.75" hidden="1" customHeight="1">
      <c r="H733" s="238"/>
      <c r="I733" s="238"/>
      <c r="J733" s="238"/>
    </row>
    <row r="734" ht="15.75" hidden="1" customHeight="1">
      <c r="H734" s="238"/>
      <c r="I734" s="238"/>
      <c r="J734" s="238"/>
    </row>
    <row r="735" ht="15.75" hidden="1" customHeight="1">
      <c r="H735" s="238"/>
      <c r="I735" s="238"/>
      <c r="J735" s="238"/>
    </row>
    <row r="736" ht="15.75" hidden="1" customHeight="1">
      <c r="H736" s="238"/>
      <c r="I736" s="238"/>
      <c r="J736" s="238"/>
    </row>
    <row r="737" ht="15.75" hidden="1" customHeight="1">
      <c r="H737" s="238"/>
      <c r="I737" s="238"/>
      <c r="J737" s="238"/>
    </row>
    <row r="738" ht="15.75" hidden="1" customHeight="1">
      <c r="H738" s="238"/>
      <c r="I738" s="238"/>
      <c r="J738" s="238"/>
    </row>
    <row r="739" ht="15.75" hidden="1" customHeight="1">
      <c r="H739" s="238"/>
      <c r="I739" s="238"/>
      <c r="J739" s="238"/>
    </row>
    <row r="740" ht="15.75" hidden="1" customHeight="1">
      <c r="H740" s="238"/>
      <c r="I740" s="238"/>
      <c r="J740" s="238"/>
    </row>
    <row r="741" ht="15.75" hidden="1" customHeight="1">
      <c r="H741" s="238"/>
      <c r="I741" s="238"/>
      <c r="J741" s="238"/>
    </row>
    <row r="742" ht="15.75" hidden="1" customHeight="1">
      <c r="H742" s="238"/>
      <c r="I742" s="238"/>
      <c r="J742" s="238"/>
    </row>
    <row r="743" ht="15.75" hidden="1" customHeight="1">
      <c r="H743" s="238"/>
      <c r="I743" s="238"/>
      <c r="J743" s="238"/>
    </row>
    <row r="744" ht="15.75" hidden="1" customHeight="1">
      <c r="H744" s="238"/>
      <c r="I744" s="238"/>
      <c r="J744" s="238"/>
    </row>
    <row r="745" ht="15.75" hidden="1" customHeight="1">
      <c r="H745" s="238"/>
      <c r="I745" s="238"/>
      <c r="J745" s="238"/>
    </row>
    <row r="746" ht="15.75" hidden="1" customHeight="1">
      <c r="H746" s="238"/>
      <c r="I746" s="238"/>
      <c r="J746" s="238"/>
    </row>
    <row r="747" ht="15.75" hidden="1" customHeight="1">
      <c r="H747" s="238"/>
      <c r="I747" s="238"/>
      <c r="J747" s="238"/>
    </row>
    <row r="748" ht="15.75" hidden="1" customHeight="1">
      <c r="H748" s="238"/>
      <c r="I748" s="238"/>
      <c r="J748" s="238"/>
    </row>
    <row r="749" ht="15.75" hidden="1" customHeight="1">
      <c r="H749" s="238"/>
      <c r="I749" s="238"/>
      <c r="J749" s="238"/>
    </row>
    <row r="750" ht="15.75" hidden="1" customHeight="1">
      <c r="H750" s="238"/>
      <c r="I750" s="238"/>
      <c r="J750" s="238"/>
    </row>
    <row r="751" ht="15.75" hidden="1" customHeight="1">
      <c r="H751" s="238"/>
      <c r="I751" s="238"/>
      <c r="J751" s="238"/>
    </row>
    <row r="752" ht="15.75" hidden="1" customHeight="1">
      <c r="H752" s="238"/>
      <c r="I752" s="238"/>
      <c r="J752" s="238"/>
    </row>
    <row r="753" ht="15.75" hidden="1" customHeight="1">
      <c r="H753" s="238"/>
      <c r="I753" s="238"/>
      <c r="J753" s="238"/>
    </row>
    <row r="754" ht="15.75" hidden="1" customHeight="1">
      <c r="H754" s="238"/>
      <c r="I754" s="238"/>
      <c r="J754" s="238"/>
    </row>
    <row r="755" ht="15.75" hidden="1" customHeight="1">
      <c r="H755" s="238"/>
      <c r="I755" s="238"/>
      <c r="J755" s="238"/>
    </row>
    <row r="756" ht="15.75" hidden="1" customHeight="1">
      <c r="H756" s="238"/>
      <c r="I756" s="238"/>
      <c r="J756" s="238"/>
    </row>
    <row r="757" ht="15.75" hidden="1" customHeight="1">
      <c r="H757" s="238"/>
      <c r="I757" s="238"/>
      <c r="J757" s="238"/>
    </row>
    <row r="758" ht="15.75" hidden="1" customHeight="1">
      <c r="H758" s="238"/>
      <c r="I758" s="238"/>
      <c r="J758" s="238"/>
    </row>
    <row r="759" ht="15.75" hidden="1" customHeight="1">
      <c r="H759" s="238"/>
      <c r="I759" s="238"/>
      <c r="J759" s="238"/>
    </row>
    <row r="760" ht="15.75" hidden="1" customHeight="1">
      <c r="H760" s="238"/>
      <c r="I760" s="238"/>
      <c r="J760" s="238"/>
    </row>
    <row r="761" ht="15.75" hidden="1" customHeight="1">
      <c r="H761" s="238"/>
      <c r="I761" s="238"/>
      <c r="J761" s="238"/>
    </row>
    <row r="762" ht="15.75" hidden="1" customHeight="1">
      <c r="H762" s="238"/>
      <c r="I762" s="238"/>
      <c r="J762" s="238"/>
    </row>
    <row r="763" ht="15.75" hidden="1" customHeight="1">
      <c r="H763" s="238"/>
      <c r="I763" s="238"/>
      <c r="J763" s="238"/>
    </row>
    <row r="764" ht="15.75" hidden="1" customHeight="1">
      <c r="H764" s="238"/>
      <c r="I764" s="238"/>
      <c r="J764" s="238"/>
    </row>
    <row r="765" ht="15.75" hidden="1" customHeight="1">
      <c r="H765" s="238"/>
      <c r="I765" s="238"/>
      <c r="J765" s="238"/>
    </row>
    <row r="766" ht="15.75" hidden="1" customHeight="1">
      <c r="H766" s="238"/>
      <c r="I766" s="238"/>
      <c r="J766" s="238"/>
    </row>
    <row r="767" ht="15.75" hidden="1" customHeight="1">
      <c r="H767" s="238"/>
      <c r="I767" s="238"/>
      <c r="J767" s="238"/>
    </row>
    <row r="768" ht="15.75" hidden="1" customHeight="1">
      <c r="H768" s="238"/>
      <c r="I768" s="238"/>
      <c r="J768" s="238"/>
    </row>
    <row r="769" ht="15.75" hidden="1" customHeight="1">
      <c r="H769" s="238"/>
      <c r="I769" s="238"/>
      <c r="J769" s="238"/>
    </row>
    <row r="770" ht="15.75" hidden="1" customHeight="1">
      <c r="H770" s="238"/>
      <c r="I770" s="238"/>
      <c r="J770" s="238"/>
    </row>
    <row r="771" ht="15.75" hidden="1" customHeight="1">
      <c r="H771" s="238"/>
      <c r="I771" s="238"/>
      <c r="J771" s="238"/>
    </row>
    <row r="772" ht="15.75" hidden="1" customHeight="1">
      <c r="H772" s="238"/>
      <c r="I772" s="238"/>
      <c r="J772" s="238"/>
    </row>
    <row r="773" ht="15.75" hidden="1" customHeight="1">
      <c r="H773" s="238"/>
      <c r="I773" s="238"/>
      <c r="J773" s="238"/>
    </row>
    <row r="774" ht="15.75" hidden="1" customHeight="1">
      <c r="H774" s="238"/>
      <c r="I774" s="238"/>
      <c r="J774" s="238"/>
    </row>
    <row r="775" ht="15.75" hidden="1" customHeight="1">
      <c r="H775" s="238"/>
      <c r="I775" s="238"/>
      <c r="J775" s="238"/>
    </row>
    <row r="776" ht="15.75" hidden="1" customHeight="1">
      <c r="H776" s="238"/>
      <c r="I776" s="238"/>
      <c r="J776" s="238"/>
    </row>
    <row r="777" ht="15.75" hidden="1" customHeight="1">
      <c r="H777" s="238"/>
      <c r="I777" s="238"/>
      <c r="J777" s="238"/>
    </row>
    <row r="778" ht="15.75" hidden="1" customHeight="1">
      <c r="H778" s="238"/>
      <c r="I778" s="238"/>
      <c r="J778" s="238"/>
    </row>
    <row r="779" ht="15.75" hidden="1" customHeight="1">
      <c r="H779" s="238"/>
      <c r="I779" s="238"/>
      <c r="J779" s="238"/>
    </row>
    <row r="780" ht="15.75" hidden="1" customHeight="1">
      <c r="H780" s="238"/>
      <c r="I780" s="238"/>
      <c r="J780" s="238"/>
    </row>
    <row r="781" ht="15.75" hidden="1" customHeight="1">
      <c r="H781" s="238"/>
      <c r="I781" s="238"/>
      <c r="J781" s="238"/>
    </row>
    <row r="782" ht="15.75" hidden="1" customHeight="1">
      <c r="H782" s="238"/>
      <c r="I782" s="238"/>
      <c r="J782" s="238"/>
    </row>
    <row r="783" ht="15.75" hidden="1" customHeight="1">
      <c r="H783" s="238"/>
      <c r="I783" s="238"/>
      <c r="J783" s="238"/>
    </row>
    <row r="784" ht="15.75" hidden="1" customHeight="1">
      <c r="H784" s="238"/>
      <c r="I784" s="238"/>
      <c r="J784" s="238"/>
    </row>
    <row r="785" ht="15.75" hidden="1" customHeight="1">
      <c r="H785" s="238"/>
      <c r="I785" s="238"/>
      <c r="J785" s="238"/>
    </row>
    <row r="786" ht="15.75" hidden="1" customHeight="1">
      <c r="H786" s="238"/>
      <c r="I786" s="238"/>
      <c r="J786" s="238"/>
    </row>
    <row r="787" ht="15.75" hidden="1" customHeight="1">
      <c r="H787" s="238"/>
      <c r="I787" s="238"/>
      <c r="J787" s="238"/>
    </row>
    <row r="788" ht="15.75" hidden="1" customHeight="1">
      <c r="H788" s="238"/>
      <c r="I788" s="238"/>
      <c r="J788" s="238"/>
    </row>
    <row r="789" ht="15.75" hidden="1" customHeight="1">
      <c r="H789" s="238"/>
      <c r="I789" s="238"/>
      <c r="J789" s="238"/>
    </row>
    <row r="790" ht="15.75" hidden="1" customHeight="1">
      <c r="H790" s="238"/>
      <c r="I790" s="238"/>
      <c r="J790" s="238"/>
    </row>
    <row r="791" ht="15.75" hidden="1" customHeight="1">
      <c r="H791" s="238"/>
      <c r="I791" s="238"/>
      <c r="J791" s="238"/>
    </row>
    <row r="792" ht="15.75" hidden="1" customHeight="1">
      <c r="H792" s="238"/>
      <c r="I792" s="238"/>
      <c r="J792" s="238"/>
    </row>
    <row r="793" ht="15.75" hidden="1" customHeight="1">
      <c r="H793" s="238"/>
      <c r="I793" s="238"/>
      <c r="J793" s="238"/>
    </row>
    <row r="794" ht="15.75" hidden="1" customHeight="1">
      <c r="H794" s="238"/>
      <c r="I794" s="238"/>
      <c r="J794" s="238"/>
    </row>
    <row r="795" ht="15.75" hidden="1" customHeight="1">
      <c r="H795" s="238"/>
      <c r="I795" s="238"/>
      <c r="J795" s="238"/>
    </row>
    <row r="796" ht="15.75" hidden="1" customHeight="1">
      <c r="H796" s="238"/>
      <c r="I796" s="238"/>
      <c r="J796" s="238"/>
    </row>
    <row r="797" ht="15.75" hidden="1" customHeight="1">
      <c r="H797" s="238"/>
      <c r="I797" s="238"/>
      <c r="J797" s="238"/>
    </row>
    <row r="798" ht="15.75" hidden="1" customHeight="1">
      <c r="H798" s="238"/>
      <c r="I798" s="238"/>
      <c r="J798" s="238"/>
    </row>
    <row r="799" ht="15.75" hidden="1" customHeight="1">
      <c r="H799" s="238"/>
      <c r="I799" s="238"/>
      <c r="J799" s="238"/>
    </row>
    <row r="800" ht="15.75" hidden="1" customHeight="1">
      <c r="H800" s="238"/>
      <c r="I800" s="238"/>
      <c r="J800" s="238"/>
    </row>
    <row r="801" ht="15.75" hidden="1" customHeight="1">
      <c r="H801" s="238"/>
      <c r="I801" s="238"/>
      <c r="J801" s="238"/>
    </row>
    <row r="802" ht="15.75" hidden="1" customHeight="1">
      <c r="H802" s="238"/>
      <c r="I802" s="238"/>
      <c r="J802" s="238"/>
    </row>
    <row r="803" ht="15.75" hidden="1" customHeight="1">
      <c r="H803" s="238"/>
      <c r="I803" s="238"/>
      <c r="J803" s="238"/>
    </row>
    <row r="804" ht="15.75" hidden="1" customHeight="1">
      <c r="H804" s="238"/>
      <c r="I804" s="238"/>
      <c r="J804" s="238"/>
    </row>
    <row r="805" ht="15.75" hidden="1" customHeight="1">
      <c r="H805" s="238"/>
      <c r="I805" s="238"/>
      <c r="J805" s="238"/>
    </row>
    <row r="806" ht="15.75" hidden="1" customHeight="1">
      <c r="H806" s="238"/>
      <c r="I806" s="238"/>
      <c r="J806" s="238"/>
    </row>
    <row r="807" ht="15.75" hidden="1" customHeight="1">
      <c r="H807" s="238"/>
      <c r="I807" s="238"/>
      <c r="J807" s="238"/>
    </row>
    <row r="808" ht="15.75" hidden="1" customHeight="1">
      <c r="H808" s="238"/>
      <c r="I808" s="238"/>
      <c r="J808" s="238"/>
    </row>
    <row r="809" ht="15.75" hidden="1" customHeight="1">
      <c r="H809" s="238"/>
      <c r="I809" s="238"/>
      <c r="J809" s="238"/>
    </row>
    <row r="810" ht="15.75" hidden="1" customHeight="1">
      <c r="H810" s="238"/>
      <c r="I810" s="238"/>
      <c r="J810" s="238"/>
    </row>
    <row r="811" ht="15.75" hidden="1" customHeight="1">
      <c r="H811" s="238"/>
      <c r="I811" s="238"/>
      <c r="J811" s="238"/>
    </row>
    <row r="812" ht="15.75" hidden="1" customHeight="1">
      <c r="H812" s="238"/>
      <c r="I812" s="238"/>
      <c r="J812" s="238"/>
    </row>
    <row r="813" ht="15.75" hidden="1" customHeight="1">
      <c r="H813" s="238"/>
      <c r="I813" s="238"/>
      <c r="J813" s="238"/>
    </row>
    <row r="814" ht="15.75" hidden="1" customHeight="1">
      <c r="H814" s="238"/>
      <c r="I814" s="238"/>
      <c r="J814" s="238"/>
    </row>
    <row r="815" ht="15.75" hidden="1" customHeight="1">
      <c r="H815" s="238"/>
      <c r="I815" s="238"/>
      <c r="J815" s="238"/>
    </row>
    <row r="816" ht="15.75" hidden="1" customHeight="1">
      <c r="H816" s="238"/>
      <c r="I816" s="238"/>
      <c r="J816" s="238"/>
    </row>
    <row r="817" ht="15.75" hidden="1" customHeight="1">
      <c r="H817" s="238"/>
      <c r="I817" s="238"/>
      <c r="J817" s="238"/>
    </row>
    <row r="818" ht="15.75" hidden="1" customHeight="1">
      <c r="H818" s="238"/>
      <c r="I818" s="238"/>
      <c r="J818" s="238"/>
    </row>
    <row r="819" ht="15.75" hidden="1" customHeight="1">
      <c r="H819" s="238"/>
      <c r="I819" s="238"/>
      <c r="J819" s="238"/>
    </row>
    <row r="820" ht="15.75" hidden="1" customHeight="1">
      <c r="H820" s="238"/>
      <c r="I820" s="238"/>
      <c r="J820" s="238"/>
    </row>
    <row r="821" ht="15.75" hidden="1" customHeight="1">
      <c r="H821" s="238"/>
      <c r="I821" s="238"/>
      <c r="J821" s="238"/>
    </row>
    <row r="822" ht="15.75" hidden="1" customHeight="1">
      <c r="H822" s="238"/>
      <c r="I822" s="238"/>
      <c r="J822" s="238"/>
    </row>
    <row r="823" ht="15.75" hidden="1" customHeight="1">
      <c r="H823" s="238"/>
      <c r="I823" s="238"/>
      <c r="J823" s="238"/>
    </row>
    <row r="824" ht="15.75" hidden="1" customHeight="1">
      <c r="H824" s="238"/>
      <c r="I824" s="238"/>
      <c r="J824" s="238"/>
    </row>
    <row r="825" ht="15.75" hidden="1" customHeight="1">
      <c r="H825" s="238"/>
      <c r="I825" s="238"/>
      <c r="J825" s="238"/>
    </row>
    <row r="826" ht="15.75" hidden="1" customHeight="1">
      <c r="H826" s="238"/>
      <c r="I826" s="238"/>
      <c r="J826" s="238"/>
    </row>
    <row r="827" ht="15.75" hidden="1" customHeight="1">
      <c r="H827" s="238"/>
      <c r="I827" s="238"/>
      <c r="J827" s="238"/>
    </row>
    <row r="828" ht="15.75" hidden="1" customHeight="1">
      <c r="H828" s="238"/>
      <c r="I828" s="238"/>
      <c r="J828" s="238"/>
    </row>
    <row r="829" ht="15.75" hidden="1" customHeight="1">
      <c r="H829" s="238"/>
      <c r="I829" s="238"/>
      <c r="J829" s="238"/>
    </row>
    <row r="830" ht="15.75" hidden="1" customHeight="1">
      <c r="H830" s="238"/>
      <c r="I830" s="238"/>
      <c r="J830" s="238"/>
    </row>
    <row r="831" ht="15.75" hidden="1" customHeight="1">
      <c r="H831" s="238"/>
      <c r="I831" s="238"/>
      <c r="J831" s="238"/>
    </row>
    <row r="832" ht="15.75" hidden="1" customHeight="1">
      <c r="H832" s="238"/>
      <c r="I832" s="238"/>
      <c r="J832" s="238"/>
    </row>
    <row r="833" ht="15.75" hidden="1" customHeight="1">
      <c r="H833" s="238"/>
      <c r="I833" s="238"/>
      <c r="J833" s="238"/>
    </row>
    <row r="834" ht="15.75" hidden="1" customHeight="1">
      <c r="H834" s="238"/>
      <c r="I834" s="238"/>
      <c r="J834" s="238"/>
    </row>
    <row r="835" ht="15.75" hidden="1" customHeight="1">
      <c r="H835" s="238"/>
      <c r="I835" s="238"/>
      <c r="J835" s="238"/>
    </row>
    <row r="836" ht="15.75" hidden="1" customHeight="1">
      <c r="H836" s="238"/>
      <c r="I836" s="238"/>
      <c r="J836" s="238"/>
    </row>
    <row r="837" ht="15.75" hidden="1" customHeight="1">
      <c r="H837" s="238"/>
      <c r="I837" s="238"/>
      <c r="J837" s="238"/>
    </row>
    <row r="838" ht="15.75" hidden="1" customHeight="1">
      <c r="H838" s="238"/>
      <c r="I838" s="238"/>
      <c r="J838" s="238"/>
    </row>
    <row r="839" ht="15.75" hidden="1" customHeight="1">
      <c r="H839" s="238"/>
      <c r="I839" s="238"/>
      <c r="J839" s="238"/>
    </row>
    <row r="840" ht="15.75" hidden="1" customHeight="1">
      <c r="H840" s="238"/>
      <c r="I840" s="238"/>
      <c r="J840" s="238"/>
    </row>
    <row r="841" ht="15.75" hidden="1" customHeight="1">
      <c r="H841" s="238"/>
      <c r="I841" s="238"/>
      <c r="J841" s="238"/>
    </row>
    <row r="842" ht="15.75" hidden="1" customHeight="1">
      <c r="H842" s="238"/>
      <c r="I842" s="238"/>
      <c r="J842" s="238"/>
    </row>
    <row r="843" ht="15.75" hidden="1" customHeight="1">
      <c r="H843" s="238"/>
      <c r="I843" s="238"/>
      <c r="J843" s="238"/>
    </row>
    <row r="844" ht="15.75" hidden="1" customHeight="1">
      <c r="H844" s="238"/>
      <c r="I844" s="238"/>
      <c r="J844" s="238"/>
    </row>
    <row r="845" ht="15.75" hidden="1" customHeight="1">
      <c r="H845" s="238"/>
      <c r="I845" s="238"/>
      <c r="J845" s="238"/>
    </row>
    <row r="846" ht="15.75" hidden="1" customHeight="1">
      <c r="H846" s="238"/>
      <c r="I846" s="238"/>
      <c r="J846" s="238"/>
    </row>
    <row r="847" ht="15.75" hidden="1" customHeight="1">
      <c r="H847" s="238"/>
      <c r="I847" s="238"/>
      <c r="J847" s="238"/>
    </row>
    <row r="848" ht="15.75" hidden="1" customHeight="1">
      <c r="H848" s="238"/>
      <c r="I848" s="238"/>
      <c r="J848" s="238"/>
    </row>
    <row r="849" ht="15.75" hidden="1" customHeight="1">
      <c r="H849" s="238"/>
      <c r="I849" s="238"/>
      <c r="J849" s="238"/>
    </row>
    <row r="850" ht="15.75" hidden="1" customHeight="1">
      <c r="H850" s="238"/>
      <c r="I850" s="238"/>
      <c r="J850" s="238"/>
    </row>
    <row r="851" ht="15.75" hidden="1" customHeight="1">
      <c r="H851" s="238"/>
      <c r="I851" s="238"/>
      <c r="J851" s="238"/>
    </row>
    <row r="852" ht="15.75" hidden="1" customHeight="1">
      <c r="H852" s="238"/>
      <c r="I852" s="238"/>
      <c r="J852" s="238"/>
    </row>
    <row r="853" ht="15.75" hidden="1" customHeight="1">
      <c r="H853" s="238"/>
      <c r="I853" s="238"/>
      <c r="J853" s="238"/>
    </row>
    <row r="854" ht="15.75" hidden="1" customHeight="1">
      <c r="H854" s="238"/>
      <c r="I854" s="238"/>
      <c r="J854" s="238"/>
    </row>
    <row r="855" ht="15.75" hidden="1" customHeight="1">
      <c r="H855" s="238"/>
      <c r="I855" s="238"/>
      <c r="J855" s="238"/>
    </row>
    <row r="856" ht="15.75" hidden="1" customHeight="1">
      <c r="H856" s="238"/>
      <c r="I856" s="238"/>
      <c r="J856" s="238"/>
    </row>
    <row r="857" ht="15.75" hidden="1" customHeight="1">
      <c r="H857" s="238"/>
      <c r="I857" s="238"/>
      <c r="J857" s="238"/>
    </row>
    <row r="858" ht="15.75" hidden="1" customHeight="1">
      <c r="H858" s="238"/>
      <c r="I858" s="238"/>
      <c r="J858" s="238"/>
    </row>
    <row r="859" ht="15.75" hidden="1" customHeight="1">
      <c r="H859" s="238"/>
      <c r="I859" s="238"/>
      <c r="J859" s="238"/>
    </row>
    <row r="860" ht="15.75" hidden="1" customHeight="1">
      <c r="H860" s="238"/>
      <c r="I860" s="238"/>
      <c r="J860" s="238"/>
    </row>
    <row r="861" ht="15.75" hidden="1" customHeight="1">
      <c r="H861" s="238"/>
      <c r="I861" s="238"/>
      <c r="J861" s="238"/>
    </row>
    <row r="862" ht="15.75" hidden="1" customHeight="1">
      <c r="H862" s="238"/>
      <c r="I862" s="238"/>
      <c r="J862" s="238"/>
    </row>
    <row r="863" ht="15.75" hidden="1" customHeight="1">
      <c r="H863" s="238"/>
      <c r="I863" s="238"/>
      <c r="J863" s="238"/>
    </row>
    <row r="864" ht="15.75" hidden="1" customHeight="1">
      <c r="H864" s="238"/>
      <c r="I864" s="238"/>
      <c r="J864" s="238"/>
    </row>
    <row r="865" ht="15.75" hidden="1" customHeight="1">
      <c r="H865" s="238"/>
      <c r="I865" s="238"/>
      <c r="J865" s="238"/>
    </row>
    <row r="866" ht="15.75" hidden="1" customHeight="1">
      <c r="H866" s="238"/>
      <c r="I866" s="238"/>
      <c r="J866" s="238"/>
    </row>
    <row r="867" ht="15.75" hidden="1" customHeight="1">
      <c r="H867" s="238"/>
      <c r="I867" s="238"/>
      <c r="J867" s="238"/>
    </row>
    <row r="868" ht="15.75" hidden="1" customHeight="1">
      <c r="H868" s="238"/>
      <c r="I868" s="238"/>
      <c r="J868" s="238"/>
    </row>
    <row r="869" ht="15.75" hidden="1" customHeight="1">
      <c r="H869" s="238"/>
      <c r="I869" s="238"/>
      <c r="J869" s="238"/>
    </row>
    <row r="870" ht="15.75" hidden="1" customHeight="1">
      <c r="H870" s="238"/>
      <c r="I870" s="238"/>
      <c r="J870" s="238"/>
    </row>
    <row r="871" ht="15.75" hidden="1" customHeight="1">
      <c r="H871" s="238"/>
      <c r="I871" s="238"/>
      <c r="J871" s="238"/>
    </row>
    <row r="872" ht="15.75" hidden="1" customHeight="1">
      <c r="H872" s="238"/>
      <c r="I872" s="238"/>
      <c r="J872" s="238"/>
    </row>
    <row r="873" ht="15.75" hidden="1" customHeight="1">
      <c r="H873" s="238"/>
      <c r="I873" s="238"/>
      <c r="J873" s="238"/>
    </row>
    <row r="874" ht="15.75" hidden="1" customHeight="1">
      <c r="H874" s="238"/>
      <c r="I874" s="238"/>
      <c r="J874" s="238"/>
    </row>
    <row r="875" ht="15.75" hidden="1" customHeight="1">
      <c r="H875" s="238"/>
      <c r="I875" s="238"/>
      <c r="J875" s="238"/>
    </row>
    <row r="876" ht="15.75" hidden="1" customHeight="1">
      <c r="H876" s="238"/>
      <c r="I876" s="238"/>
      <c r="J876" s="238"/>
    </row>
    <row r="877" ht="15.75" hidden="1" customHeight="1">
      <c r="H877" s="238"/>
      <c r="I877" s="238"/>
      <c r="J877" s="238"/>
    </row>
    <row r="878" ht="15.75" hidden="1" customHeight="1">
      <c r="H878" s="238"/>
      <c r="I878" s="238"/>
      <c r="J878" s="238"/>
    </row>
    <row r="879" ht="15.75" hidden="1" customHeight="1">
      <c r="H879" s="238"/>
      <c r="I879" s="238"/>
      <c r="J879" s="238"/>
    </row>
    <row r="880" ht="15.75" hidden="1" customHeight="1">
      <c r="H880" s="238"/>
      <c r="I880" s="238"/>
      <c r="J880" s="238"/>
    </row>
    <row r="881" ht="15.75" hidden="1" customHeight="1">
      <c r="H881" s="238"/>
      <c r="I881" s="238"/>
      <c r="J881" s="238"/>
    </row>
    <row r="882" ht="15.75" hidden="1" customHeight="1">
      <c r="H882" s="238"/>
      <c r="I882" s="238"/>
      <c r="J882" s="238"/>
    </row>
    <row r="883" ht="15.75" hidden="1" customHeight="1">
      <c r="H883" s="238"/>
      <c r="I883" s="238"/>
      <c r="J883" s="238"/>
    </row>
    <row r="884" ht="15.75" hidden="1" customHeight="1">
      <c r="H884" s="238"/>
      <c r="I884" s="238"/>
      <c r="J884" s="238"/>
    </row>
    <row r="885" ht="15.75" hidden="1" customHeight="1">
      <c r="H885" s="238"/>
      <c r="I885" s="238"/>
      <c r="J885" s="238"/>
    </row>
    <row r="886" ht="15.75" hidden="1" customHeight="1">
      <c r="H886" s="238"/>
      <c r="I886" s="238"/>
      <c r="J886" s="238"/>
    </row>
    <row r="887" ht="15.75" hidden="1" customHeight="1">
      <c r="H887" s="238"/>
      <c r="I887" s="238"/>
      <c r="J887" s="238"/>
    </row>
    <row r="888" ht="15.75" hidden="1" customHeight="1">
      <c r="H888" s="238"/>
      <c r="I888" s="238"/>
      <c r="J888" s="238"/>
    </row>
    <row r="889" ht="15.75" hidden="1" customHeight="1">
      <c r="H889" s="238"/>
      <c r="I889" s="238"/>
      <c r="J889" s="238"/>
    </row>
    <row r="890" ht="15.75" hidden="1" customHeight="1">
      <c r="H890" s="238"/>
      <c r="I890" s="238"/>
      <c r="J890" s="238"/>
    </row>
    <row r="891" ht="15.75" hidden="1" customHeight="1">
      <c r="H891" s="238"/>
      <c r="I891" s="238"/>
      <c r="J891" s="238"/>
    </row>
    <row r="892" ht="15.75" hidden="1" customHeight="1">
      <c r="H892" s="238"/>
      <c r="I892" s="238"/>
      <c r="J892" s="238"/>
    </row>
    <row r="893" ht="15.75" hidden="1" customHeight="1">
      <c r="H893" s="238"/>
      <c r="I893" s="238"/>
      <c r="J893" s="238"/>
    </row>
    <row r="894" ht="15.75" hidden="1" customHeight="1">
      <c r="H894" s="238"/>
      <c r="I894" s="238"/>
      <c r="J894" s="238"/>
    </row>
    <row r="895" ht="15.75" hidden="1" customHeight="1">
      <c r="H895" s="238"/>
      <c r="I895" s="238"/>
      <c r="J895" s="238"/>
    </row>
    <row r="896" ht="15.75" hidden="1" customHeight="1">
      <c r="H896" s="238"/>
      <c r="I896" s="238"/>
      <c r="J896" s="238"/>
    </row>
    <row r="897" ht="15.75" hidden="1" customHeight="1">
      <c r="H897" s="238"/>
      <c r="I897" s="238"/>
      <c r="J897" s="238"/>
    </row>
    <row r="898" ht="15.75" hidden="1" customHeight="1">
      <c r="H898" s="238"/>
      <c r="I898" s="238"/>
      <c r="J898" s="238"/>
    </row>
    <row r="899" ht="15.75" hidden="1" customHeight="1">
      <c r="H899" s="238"/>
      <c r="I899" s="238"/>
      <c r="J899" s="238"/>
    </row>
    <row r="900" ht="15.75" hidden="1" customHeight="1">
      <c r="H900" s="238"/>
      <c r="I900" s="238"/>
      <c r="J900" s="238"/>
    </row>
    <row r="901" ht="15.75" hidden="1" customHeight="1">
      <c r="H901" s="238"/>
      <c r="I901" s="238"/>
      <c r="J901" s="238"/>
    </row>
    <row r="902" ht="15.75" hidden="1" customHeight="1">
      <c r="H902" s="238"/>
      <c r="I902" s="238"/>
      <c r="J902" s="238"/>
    </row>
    <row r="903" ht="15.75" hidden="1" customHeight="1">
      <c r="H903" s="238"/>
      <c r="I903" s="238"/>
      <c r="J903" s="238"/>
    </row>
    <row r="904" ht="15.75" hidden="1" customHeight="1">
      <c r="H904" s="238"/>
      <c r="I904" s="238"/>
      <c r="J904" s="238"/>
    </row>
    <row r="905" ht="15.75" hidden="1" customHeight="1">
      <c r="H905" s="238"/>
      <c r="I905" s="238"/>
      <c r="J905" s="238"/>
    </row>
    <row r="906" ht="15.75" hidden="1" customHeight="1">
      <c r="H906" s="238"/>
      <c r="I906" s="238"/>
      <c r="J906" s="238"/>
    </row>
    <row r="907" ht="15.75" hidden="1" customHeight="1">
      <c r="H907" s="238"/>
      <c r="I907" s="238"/>
      <c r="J907" s="238"/>
    </row>
    <row r="908" ht="15.75" hidden="1" customHeight="1">
      <c r="H908" s="238"/>
      <c r="I908" s="238"/>
      <c r="J908" s="238"/>
    </row>
    <row r="909" ht="15.75" hidden="1" customHeight="1">
      <c r="H909" s="238"/>
      <c r="I909" s="238"/>
      <c r="J909" s="238"/>
    </row>
    <row r="910" ht="15.75" hidden="1" customHeight="1">
      <c r="H910" s="238"/>
      <c r="I910" s="238"/>
      <c r="J910" s="238"/>
    </row>
    <row r="911" ht="15.75" hidden="1" customHeight="1">
      <c r="H911" s="238"/>
      <c r="I911" s="238"/>
      <c r="J911" s="238"/>
    </row>
    <row r="912" ht="15.75" hidden="1" customHeight="1">
      <c r="H912" s="238"/>
      <c r="I912" s="238"/>
      <c r="J912" s="238"/>
    </row>
    <row r="913" ht="15.75" hidden="1" customHeight="1">
      <c r="H913" s="238"/>
      <c r="I913" s="238"/>
      <c r="J913" s="238"/>
    </row>
    <row r="914" ht="15.75" hidden="1" customHeight="1">
      <c r="H914" s="238"/>
      <c r="I914" s="238"/>
      <c r="J914" s="238"/>
    </row>
    <row r="915" ht="15.75" hidden="1" customHeight="1">
      <c r="H915" s="238"/>
      <c r="I915" s="238"/>
      <c r="J915" s="238"/>
    </row>
    <row r="916" ht="15.75" hidden="1" customHeight="1">
      <c r="H916" s="238"/>
      <c r="I916" s="238"/>
      <c r="J916" s="238"/>
    </row>
    <row r="917" ht="15.75" hidden="1" customHeight="1">
      <c r="H917" s="238"/>
      <c r="I917" s="238"/>
      <c r="J917" s="238"/>
    </row>
    <row r="918" ht="15.75" hidden="1" customHeight="1">
      <c r="H918" s="238"/>
      <c r="I918" s="238"/>
      <c r="J918" s="238"/>
    </row>
    <row r="919" ht="15.75" hidden="1" customHeight="1">
      <c r="H919" s="238"/>
      <c r="I919" s="238"/>
      <c r="J919" s="238"/>
    </row>
    <row r="920" ht="15.75" hidden="1" customHeight="1">
      <c r="H920" s="238"/>
      <c r="I920" s="238"/>
      <c r="J920" s="238"/>
    </row>
    <row r="921" ht="15.75" hidden="1" customHeight="1">
      <c r="H921" s="238"/>
      <c r="I921" s="238"/>
      <c r="J921" s="238"/>
    </row>
    <row r="922" ht="15.75" hidden="1" customHeight="1">
      <c r="H922" s="238"/>
      <c r="I922" s="238"/>
      <c r="J922" s="238"/>
    </row>
    <row r="923" ht="15.75" hidden="1" customHeight="1">
      <c r="H923" s="238"/>
      <c r="I923" s="238"/>
      <c r="J923" s="238"/>
    </row>
    <row r="924" ht="15.75" hidden="1" customHeight="1">
      <c r="H924" s="238"/>
      <c r="I924" s="238"/>
      <c r="J924" s="238"/>
    </row>
    <row r="925" ht="15.75" hidden="1" customHeight="1">
      <c r="H925" s="238"/>
      <c r="I925" s="238"/>
      <c r="J925" s="238"/>
    </row>
    <row r="926" ht="15.75" hidden="1" customHeight="1">
      <c r="H926" s="238"/>
      <c r="I926" s="238"/>
      <c r="J926" s="238"/>
    </row>
    <row r="927" ht="15.75" hidden="1" customHeight="1">
      <c r="H927" s="238"/>
      <c r="I927" s="238"/>
      <c r="J927" s="238"/>
    </row>
    <row r="928" ht="15.75" hidden="1" customHeight="1">
      <c r="H928" s="238"/>
      <c r="I928" s="238"/>
      <c r="J928" s="238"/>
    </row>
    <row r="929" ht="15.75" hidden="1" customHeight="1">
      <c r="H929" s="238"/>
      <c r="I929" s="238"/>
      <c r="J929" s="238"/>
    </row>
    <row r="930" ht="15.75" hidden="1" customHeight="1">
      <c r="H930" s="238"/>
      <c r="I930" s="238"/>
      <c r="J930" s="238"/>
    </row>
    <row r="931" ht="15.75" hidden="1" customHeight="1">
      <c r="H931" s="238"/>
      <c r="I931" s="238"/>
      <c r="J931" s="238"/>
    </row>
    <row r="932" ht="15.75" hidden="1" customHeight="1">
      <c r="H932" s="238"/>
      <c r="I932" s="238"/>
      <c r="J932" s="238"/>
    </row>
    <row r="933" ht="15.75" hidden="1" customHeight="1">
      <c r="H933" s="238"/>
      <c r="I933" s="238"/>
      <c r="J933" s="238"/>
    </row>
    <row r="934" ht="15.75" hidden="1" customHeight="1">
      <c r="H934" s="238"/>
      <c r="I934" s="238"/>
      <c r="J934" s="238"/>
    </row>
    <row r="935" ht="15.75" hidden="1" customHeight="1">
      <c r="H935" s="238"/>
      <c r="I935" s="238"/>
      <c r="J935" s="238"/>
    </row>
    <row r="936" ht="15.75" hidden="1" customHeight="1">
      <c r="H936" s="238"/>
      <c r="I936" s="238"/>
      <c r="J936" s="238"/>
    </row>
    <row r="937" ht="15.75" hidden="1" customHeight="1">
      <c r="H937" s="238"/>
      <c r="I937" s="238"/>
      <c r="J937" s="238"/>
    </row>
    <row r="938" ht="15.75" hidden="1" customHeight="1">
      <c r="H938" s="238"/>
      <c r="I938" s="238"/>
      <c r="J938" s="238"/>
    </row>
    <row r="939" ht="15.75" hidden="1" customHeight="1">
      <c r="H939" s="238"/>
      <c r="I939" s="238"/>
      <c r="J939" s="238"/>
    </row>
    <row r="940" ht="15.75" hidden="1" customHeight="1">
      <c r="H940" s="238"/>
      <c r="I940" s="238"/>
      <c r="J940" s="238"/>
    </row>
    <row r="941" ht="15.75" hidden="1" customHeight="1">
      <c r="H941" s="238"/>
      <c r="I941" s="238"/>
      <c r="J941" s="238"/>
    </row>
    <row r="942" ht="15.75" hidden="1" customHeight="1">
      <c r="H942" s="238"/>
      <c r="I942" s="238"/>
      <c r="J942" s="238"/>
    </row>
    <row r="943" ht="15.75" hidden="1" customHeight="1">
      <c r="H943" s="238"/>
      <c r="I943" s="238"/>
      <c r="J943" s="238"/>
    </row>
    <row r="944" ht="15.75" hidden="1" customHeight="1">
      <c r="H944" s="238"/>
      <c r="I944" s="238"/>
      <c r="J944" s="238"/>
    </row>
    <row r="945" ht="15.75" hidden="1" customHeight="1">
      <c r="H945" s="238"/>
      <c r="I945" s="238"/>
      <c r="J945" s="238"/>
    </row>
    <row r="946" ht="15.75" hidden="1" customHeight="1">
      <c r="H946" s="238"/>
      <c r="I946" s="238"/>
      <c r="J946" s="238"/>
    </row>
    <row r="947" ht="15.75" hidden="1" customHeight="1">
      <c r="H947" s="238"/>
      <c r="I947" s="238"/>
      <c r="J947" s="238"/>
    </row>
    <row r="948" ht="15.75" hidden="1" customHeight="1">
      <c r="H948" s="238"/>
      <c r="I948" s="238"/>
      <c r="J948" s="238"/>
    </row>
    <row r="949" ht="15.75" hidden="1" customHeight="1">
      <c r="H949" s="238"/>
      <c r="I949" s="238"/>
      <c r="J949" s="238"/>
    </row>
    <row r="950" ht="15.75" hidden="1" customHeight="1">
      <c r="H950" s="238"/>
      <c r="I950" s="238"/>
      <c r="J950" s="238"/>
    </row>
    <row r="951" ht="15.75" hidden="1" customHeight="1">
      <c r="H951" s="238"/>
      <c r="I951" s="238"/>
      <c r="J951" s="238"/>
    </row>
    <row r="952" ht="15.75" hidden="1" customHeight="1">
      <c r="H952" s="238"/>
      <c r="I952" s="238"/>
      <c r="J952" s="238"/>
    </row>
    <row r="953" ht="15.75" hidden="1" customHeight="1">
      <c r="H953" s="238"/>
      <c r="I953" s="238"/>
      <c r="J953" s="238"/>
    </row>
    <row r="954" ht="15.75" hidden="1" customHeight="1">
      <c r="H954" s="238"/>
      <c r="I954" s="238"/>
      <c r="J954" s="238"/>
    </row>
    <row r="955" ht="15.75" hidden="1" customHeight="1">
      <c r="H955" s="238"/>
      <c r="I955" s="238"/>
      <c r="J955" s="238"/>
    </row>
    <row r="956" ht="15.75" hidden="1" customHeight="1">
      <c r="H956" s="238"/>
      <c r="I956" s="238"/>
      <c r="J956" s="238"/>
    </row>
    <row r="957" ht="15.75" hidden="1" customHeight="1">
      <c r="H957" s="238"/>
      <c r="I957" s="238"/>
      <c r="J957" s="238"/>
    </row>
    <row r="958" ht="15.75" hidden="1" customHeight="1">
      <c r="H958" s="238"/>
      <c r="I958" s="238"/>
      <c r="J958" s="238"/>
    </row>
    <row r="959" ht="15.75" hidden="1" customHeight="1">
      <c r="H959" s="238"/>
      <c r="I959" s="238"/>
      <c r="J959" s="238"/>
    </row>
    <row r="960" ht="15.75" hidden="1" customHeight="1">
      <c r="H960" s="238"/>
      <c r="I960" s="238"/>
      <c r="J960" s="238"/>
    </row>
    <row r="961" ht="15.75" hidden="1" customHeight="1">
      <c r="H961" s="238"/>
      <c r="I961" s="238"/>
      <c r="J961" s="238"/>
    </row>
    <row r="962" ht="15.75" hidden="1" customHeight="1">
      <c r="H962" s="238"/>
      <c r="I962" s="238"/>
      <c r="J962" s="238"/>
    </row>
    <row r="963" ht="15.75" hidden="1" customHeight="1">
      <c r="H963" s="238"/>
      <c r="I963" s="238"/>
      <c r="J963" s="238"/>
    </row>
    <row r="964" ht="15.75" hidden="1" customHeight="1">
      <c r="H964" s="238"/>
      <c r="I964" s="238"/>
      <c r="J964" s="238"/>
    </row>
    <row r="965" ht="15.75" hidden="1" customHeight="1">
      <c r="H965" s="238"/>
      <c r="I965" s="238"/>
      <c r="J965" s="238"/>
    </row>
    <row r="966" ht="15.75" hidden="1" customHeight="1">
      <c r="H966" s="238"/>
      <c r="I966" s="238"/>
      <c r="J966" s="238"/>
    </row>
    <row r="967" ht="15.75" hidden="1" customHeight="1">
      <c r="H967" s="238"/>
      <c r="I967" s="238"/>
      <c r="J967" s="238"/>
    </row>
    <row r="968" ht="15.75" hidden="1" customHeight="1">
      <c r="H968" s="238"/>
      <c r="I968" s="238"/>
      <c r="J968" s="238"/>
    </row>
    <row r="969" ht="15.75" hidden="1" customHeight="1">
      <c r="H969" s="238"/>
      <c r="I969" s="238"/>
      <c r="J969" s="238"/>
    </row>
    <row r="970" ht="15.75" hidden="1" customHeight="1">
      <c r="H970" s="238"/>
      <c r="I970" s="238"/>
      <c r="J970" s="238"/>
    </row>
    <row r="971" ht="15.75" hidden="1" customHeight="1">
      <c r="H971" s="238"/>
      <c r="I971" s="238"/>
      <c r="J971" s="238"/>
    </row>
    <row r="972" ht="15.75" hidden="1" customHeight="1">
      <c r="H972" s="238"/>
      <c r="I972" s="238"/>
      <c r="J972" s="238"/>
    </row>
    <row r="973" ht="15.75" hidden="1" customHeight="1">
      <c r="H973" s="238"/>
      <c r="I973" s="238"/>
      <c r="J973" s="238"/>
    </row>
    <row r="974" ht="15.75" hidden="1" customHeight="1">
      <c r="H974" s="238"/>
      <c r="I974" s="238"/>
      <c r="J974" s="238"/>
    </row>
    <row r="975" ht="15.75" hidden="1" customHeight="1">
      <c r="H975" s="238"/>
      <c r="I975" s="238"/>
      <c r="J975" s="238"/>
    </row>
    <row r="976" ht="15.75" hidden="1" customHeight="1">
      <c r="H976" s="238"/>
      <c r="I976" s="238"/>
      <c r="J976" s="238"/>
    </row>
    <row r="977" ht="15.75" hidden="1" customHeight="1">
      <c r="H977" s="238"/>
      <c r="I977" s="238"/>
      <c r="J977" s="238"/>
    </row>
    <row r="978" ht="15.75" hidden="1" customHeight="1">
      <c r="H978" s="238"/>
      <c r="I978" s="238"/>
      <c r="J978" s="238"/>
    </row>
    <row r="979" ht="15.75" hidden="1" customHeight="1">
      <c r="H979" s="238"/>
      <c r="I979" s="238"/>
      <c r="J979" s="238"/>
    </row>
    <row r="980" ht="15.75" hidden="1" customHeight="1">
      <c r="H980" s="238"/>
      <c r="I980" s="238"/>
      <c r="J980" s="238"/>
    </row>
    <row r="981" ht="15.75" hidden="1" customHeight="1">
      <c r="H981" s="238"/>
      <c r="I981" s="238"/>
      <c r="J981" s="238"/>
    </row>
    <row r="982" ht="15.75" hidden="1" customHeight="1">
      <c r="H982" s="238"/>
      <c r="I982" s="238"/>
      <c r="J982" s="238"/>
    </row>
    <row r="983" ht="15.75" hidden="1" customHeight="1">
      <c r="H983" s="238"/>
      <c r="I983" s="238"/>
      <c r="J983" s="238"/>
    </row>
    <row r="984" ht="15.75" hidden="1" customHeight="1">
      <c r="H984" s="238"/>
      <c r="I984" s="238"/>
      <c r="J984" s="238"/>
    </row>
    <row r="985" ht="15.75" hidden="1" customHeight="1">
      <c r="H985" s="238"/>
      <c r="I985" s="238"/>
      <c r="J985" s="238"/>
    </row>
    <row r="986" ht="15.75" hidden="1" customHeight="1">
      <c r="H986" s="238"/>
      <c r="I986" s="238"/>
      <c r="J986" s="238"/>
    </row>
    <row r="987" ht="15.75" hidden="1" customHeight="1">
      <c r="H987" s="238"/>
      <c r="I987" s="238"/>
      <c r="J987" s="238"/>
    </row>
    <row r="988" ht="15.75" hidden="1" customHeight="1">
      <c r="H988" s="238"/>
      <c r="I988" s="238"/>
      <c r="J988" s="238"/>
    </row>
    <row r="989" ht="15.75" hidden="1" customHeight="1">
      <c r="H989" s="238"/>
      <c r="I989" s="238"/>
      <c r="J989" s="238"/>
    </row>
    <row r="990" ht="15.75" hidden="1" customHeight="1">
      <c r="H990" s="238"/>
      <c r="I990" s="238"/>
      <c r="J990" s="238"/>
    </row>
    <row r="991" ht="15.75" hidden="1" customHeight="1">
      <c r="H991" s="238"/>
      <c r="I991" s="238"/>
      <c r="J991" s="238"/>
    </row>
    <row r="992" ht="15.75" hidden="1" customHeight="1">
      <c r="H992" s="238"/>
      <c r="I992" s="238"/>
      <c r="J992" s="238"/>
    </row>
    <row r="993" ht="15.75" hidden="1" customHeight="1">
      <c r="H993" s="238"/>
      <c r="I993" s="238"/>
      <c r="J993" s="238"/>
    </row>
    <row r="994" ht="15.75" hidden="1" customHeight="1">
      <c r="H994" s="238"/>
      <c r="I994" s="238"/>
      <c r="J994" s="238"/>
    </row>
    <row r="995" ht="15.75" hidden="1" customHeight="1">
      <c r="H995" s="238"/>
      <c r="I995" s="238"/>
      <c r="J995" s="238"/>
    </row>
    <row r="996" ht="15.75" hidden="1" customHeight="1">
      <c r="H996" s="238"/>
      <c r="I996" s="238"/>
      <c r="J996" s="238"/>
    </row>
  </sheetData>
  <mergeCells count="21">
    <mergeCell ref="D6:E6"/>
    <mergeCell ref="B9:B12"/>
    <mergeCell ref="C9:C12"/>
    <mergeCell ref="D9:D12"/>
    <mergeCell ref="E9:F11"/>
    <mergeCell ref="G9:H11"/>
    <mergeCell ref="I9:J11"/>
    <mergeCell ref="K9:O10"/>
    <mergeCell ref="P9:P12"/>
    <mergeCell ref="Q9:Q12"/>
    <mergeCell ref="R9:R12"/>
    <mergeCell ref="K11:M11"/>
    <mergeCell ref="N11:N12"/>
    <mergeCell ref="O11:O12"/>
    <mergeCell ref="E1:O1"/>
    <mergeCell ref="E2:O2"/>
    <mergeCell ref="E3:O3"/>
    <mergeCell ref="E4:O4"/>
    <mergeCell ref="G6:N6"/>
    <mergeCell ref="G7:K7"/>
    <mergeCell ref="C8:O8"/>
  </mergeCells>
  <drawing r:id="rId1"/>
</worksheet>
</file>